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J6" i="1" l="1"/>
  <c r="F12" i="1"/>
  <c r="A10" i="1"/>
  <c r="F41" i="1"/>
  <c r="F39" i="1"/>
  <c r="G12" i="1"/>
  <c r="G41" i="1"/>
  <c r="J41" i="1" s="1"/>
  <c r="H39" i="1"/>
  <c r="I39" i="1"/>
  <c r="J39" i="1" l="1"/>
  <c r="F40" i="1"/>
  <c r="J40" i="1" s="1"/>
</calcChain>
</file>

<file path=xl/sharedStrings.xml><?xml version="1.0" encoding="utf-8"?>
<sst xmlns="http://schemas.openxmlformats.org/spreadsheetml/2006/main" count="154" uniqueCount="90">
  <si>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</si>
  <si>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</si>
  <si>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</si>
  <si>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</si>
  <si>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</si>
  <si>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</si>
  <si>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</si>
  <si>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</si>
  <si>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</si>
  <si>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</si>
  <si>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</si>
  <si>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</si>
  <si>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</si>
  <si>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</si>
  <si>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</si>
  <si>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</si>
  <si>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</si>
  <si>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</si>
  <si>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</si>
  <si>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</si>
  <si>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</si>
  <si>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</si>
  <si>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</si>
  <si>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</si>
  <si>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</si>
  <si>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</si>
  <si>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</si>
  <si>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</si>
  <si>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</si>
  <si>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</si>
  <si>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</si>
  <si>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</si>
  <si>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</si>
  <si>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</si>
  <si>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</si>
  <si>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</si>
  <si>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</si>
  <si>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</si>
  <si>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</si>
  <si>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</si>
  <si>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</si>
  <si>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</si>
  <si>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</si>
  <si>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</si>
  <si>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</si>
  <si>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</si>
  <si>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</si>
  <si>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</si>
  <si>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</si>
  <si>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</si>
  <si>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</si>
  <si>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</si>
  <si>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</si>
  <si>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</si>
  <si>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</si>
  <si>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</si>
  <si>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</si>
  <si>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</si>
  <si>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</si>
  <si>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</si>
  <si>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</si>
  <si>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</si>
  <si>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</si>
  <si>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</si>
  <si>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</si>
  <si>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</si>
  <si>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</si>
  <si>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</si>
  <si>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</si>
  <si>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</si>
  <si>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</si>
  <si>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</si>
  <si>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</si>
  <si>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</si>
  <si>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</si>
  <si>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</si>
  <si>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</si>
  <si>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</si>
  <si>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Первомайское*01.01.2022</t>
  </si>
  <si>
    <t>Вариант: Киясовский 2021;
Таблица: Уточненные росписи бюджета МО 2021;
Данные
МО=1301907
УБ=1122
ВР=000
ЦС=00000
Ведомства=000
ФКР=0000
Узлы=19</t>
  </si>
  <si>
    <t>Вариант: Киясовский 2021;
Таблица: Кассовое исполнение бюджета МО 2021;
Данные
МО=1301907
УБ=1122
ВР=000
ЦС=00000
Ведомства=000
ФКР=0000
Узлы=19</t>
  </si>
  <si>
    <t>Вариант: Киясовский 2021;
Таблица: Кассовое исполнение бюджета МО 2020;
Данные
МО=1301907
УБ=1122
Дата=20200401
ВР=000
ЦС=00000
Ведомства=000
ФКР=0000
Узлы=19</t>
  </si>
  <si>
    <t>Вариант=Киясовский 2021;
Табл=Доходы-план помесячно нарастающим итогом 2021 (МО);
МО=1301907;
УБ=1122;
Дата=20220101;
Узлы=19;</t>
  </si>
  <si>
    <t>Вариант=Киясовский 2021;
Табл=Доходы-факт помесячно нарастающим итогом 2021 (МО);
МО=1301907;
УБ=1122;
Дата=20220101;
Узлы=19;</t>
  </si>
  <si>
    <t>Вариант=Киясовский 2021;
Табл=Уточненные росписи бюджета МО 2021;
МО=1301907;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</si>
  <si>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МО=1301907;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</si>
  <si>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МО=1301907;
УБ=1122;
Дата=20200401;
ВР=000;
ЦС=00000;
Ведомства=000;
ФКР=0000;
Узлы=19;
Муниципальные программы=00000;</t>
  </si>
  <si>
    <t>ДЕФИЦИТ (-), ПРОФИЦИТ (+)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</si>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</sst>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9" x14ac:knownFonts="1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41"/>
  <sheetViews>
    <sheetView tabSelected="1" topLeftCell="A2" workbookViewId="0">
      <selection activeCell="Q17" sqref="Q17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 x14ac:dyDescent="0.25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 x14ac:dyDescent="0.2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 x14ac:dyDescent="0.2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 x14ac:dyDescent="0.25">
      <c r="A4" s="23"/>
      <c r="B4" s="23"/>
      <c r="C4" s="23"/>
      <c r="D4" s="23"/>
      <c r="E4" s="24"/>
      <c r="F4" s="25"/>
      <c r="G4" s="26"/>
      <c r="H4" s="26"/>
      <c r="I4" s="26"/>
      <c r="J4" s="26" t="s">
        <v>88</v>
      </c>
      <c r="K4" s="25"/>
    </row>
    <row r="5" spans="1:11" ht="15" x14ac:dyDescent="0.25">
      <c r="A5" s="23"/>
      <c r="B5" s="23"/>
      <c r="C5" s="23"/>
      <c r="D5" s="23"/>
      <c r="E5" s="24"/>
      <c r="F5" s="25"/>
      <c r="G5" s="26"/>
      <c r="H5" s="26"/>
      <c r="I5" s="26"/>
      <c r="J5" s="26" t="s">
        <v>89</v>
      </c>
      <c r="K5" s="25"/>
    </row>
    <row r="6" spans="1:11" ht="15" x14ac:dyDescent="0.25">
      <c r="A6" s="23"/>
      <c r="B6" s="23"/>
      <c r="C6" s="23"/>
      <c r="D6" s="23"/>
      <c r="E6" s="24"/>
      <c r="F6" s="25"/>
      <c r="G6" s="26"/>
      <c r="H6" s="26"/>
      <c r="I6" s="26"/>
      <c r="J6" s="26" t="str">
        <f>"от 21 апреля "&amp;VALUE(RIGHT(F14,4))&amp;" года  № 142"</f>
        <v>от 21 апреля 2022 года  № 142</v>
      </c>
      <c r="K6" s="25"/>
    </row>
    <row r="7" spans="1:11" ht="15" x14ac:dyDescent="0.2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 x14ac:dyDescent="0.2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 x14ac:dyDescent="0.2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 x14ac:dyDescent="0.2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"Первомайское"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 x14ac:dyDescent="0.2">
      <c r="F11" s="8"/>
      <c r="G11" s="12"/>
      <c r="H11" s="12"/>
      <c r="I11" s="12"/>
      <c r="J11" s="12" t="s">
        <v>8</v>
      </c>
      <c r="K11" s="8"/>
    </row>
    <row r="12" spans="1:11" ht="62.25" customHeight="1" x14ac:dyDescent="0.2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 x14ac:dyDescent="0.2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82</v>
      </c>
      <c r="G13" s="13" t="s">
        <v>83</v>
      </c>
      <c r="H13" s="13" t="s">
        <v>84</v>
      </c>
      <c r="I13" s="13" t="s">
        <v>85</v>
      </c>
      <c r="J13" s="13" t="s">
        <v>18</v>
      </c>
      <c r="K13" s="3" t="s">
        <v>86</v>
      </c>
    </row>
    <row r="14" spans="1:11" s="7" customFormat="1" ht="67.5" hidden="1" customHeight="1" x14ac:dyDescent="0.2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78</v>
      </c>
      <c r="G14" s="14" t="s">
        <v>23</v>
      </c>
      <c r="H14" s="14" t="s">
        <v>79</v>
      </c>
      <c r="I14" s="14" t="s">
        <v>80</v>
      </c>
      <c r="J14" s="14" t="s">
        <v>17</v>
      </c>
      <c r="K14" s="5" t="s">
        <v>81</v>
      </c>
    </row>
    <row r="15" spans="1:11" s="10" customFormat="1" ht="17.25" hidden="1" customHeight="1" x14ac:dyDescent="0.2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3513.4</v>
      </c>
      <c r="G15" s="40">
        <v>3551.1661199999999</v>
      </c>
      <c r="H15" s="40">
        <v>3513.4</v>
      </c>
      <c r="I15" s="40">
        <v>3337.5763900000002</v>
      </c>
      <c r="J15" s="31">
        <v>101.1</v>
      </c>
      <c r="K15" s="39">
        <v>529.46699999999998</v>
      </c>
    </row>
    <row r="16" spans="1:11" s="10" customFormat="1" ht="14.25" x14ac:dyDescent="0.2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2086</v>
      </c>
      <c r="G16" s="40">
        <v>2213.2127099999998</v>
      </c>
      <c r="H16" s="40">
        <v>3513.4</v>
      </c>
      <c r="I16" s="40">
        <v>3337.5763900000002</v>
      </c>
      <c r="J16" s="31">
        <v>106.1</v>
      </c>
      <c r="K16" s="39">
        <v>529.46699999999998</v>
      </c>
    </row>
    <row r="17" spans="1:11" s="10" customFormat="1" ht="14.25" x14ac:dyDescent="0.2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112</v>
      </c>
      <c r="G17" s="40">
        <v>99.279650000000004</v>
      </c>
      <c r="H17" s="40">
        <v>3513.4</v>
      </c>
      <c r="I17" s="40">
        <v>3337.5763900000002</v>
      </c>
      <c r="J17" s="31">
        <v>88.6</v>
      </c>
      <c r="K17" s="39">
        <v>529.46699999999998</v>
      </c>
    </row>
    <row r="18" spans="1:11" ht="60.75" x14ac:dyDescent="0.2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111</v>
      </c>
      <c r="G18" s="37">
        <v>97.946259999999995</v>
      </c>
      <c r="H18" s="37"/>
      <c r="I18" s="37"/>
      <c r="J18" s="22">
        <v>88.2</v>
      </c>
      <c r="K18" s="36"/>
    </row>
    <row r="19" spans="1:11" ht="36.75" x14ac:dyDescent="0.2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>
        <v>1</v>
      </c>
      <c r="G19" s="37">
        <v>1.3333900000000001</v>
      </c>
      <c r="H19" s="37"/>
      <c r="I19" s="37"/>
      <c r="J19" s="22">
        <v>133.30000000000001</v>
      </c>
      <c r="K19" s="36"/>
    </row>
    <row r="20" spans="1:11" s="10" customFormat="1" ht="14.25" x14ac:dyDescent="0.2">
      <c r="A20" s="27" t="s">
        <v>36</v>
      </c>
      <c r="B20" s="28" t="s">
        <v>10</v>
      </c>
      <c r="C20" s="28" t="s">
        <v>11</v>
      </c>
      <c r="D20" s="29" t="s">
        <v>12</v>
      </c>
      <c r="E20" s="30" t="s">
        <v>37</v>
      </c>
      <c r="F20" s="39">
        <v>1</v>
      </c>
      <c r="G20" s="40">
        <v>3.0948000000000002</v>
      </c>
      <c r="H20" s="40">
        <v>3513.4</v>
      </c>
      <c r="I20" s="40">
        <v>3337.5763900000002</v>
      </c>
      <c r="J20" s="31">
        <v>309.5</v>
      </c>
      <c r="K20" s="39">
        <v>529.46699999999998</v>
      </c>
    </row>
    <row r="21" spans="1:11" ht="15" x14ac:dyDescent="0.25">
      <c r="A21" s="18" t="s">
        <v>38</v>
      </c>
      <c r="B21" s="19" t="s">
        <v>31</v>
      </c>
      <c r="C21" s="19" t="s">
        <v>11</v>
      </c>
      <c r="D21" s="20" t="s">
        <v>32</v>
      </c>
      <c r="E21" s="21" t="s">
        <v>39</v>
      </c>
      <c r="F21" s="36">
        <v>1</v>
      </c>
      <c r="G21" s="37">
        <v>3.0948000000000002</v>
      </c>
      <c r="H21" s="37"/>
      <c r="I21" s="37"/>
      <c r="J21" s="22">
        <v>309.5</v>
      </c>
      <c r="K21" s="36"/>
    </row>
    <row r="22" spans="1:11" s="10" customFormat="1" ht="14.25" x14ac:dyDescent="0.2">
      <c r="A22" s="27" t="s">
        <v>40</v>
      </c>
      <c r="B22" s="28" t="s">
        <v>10</v>
      </c>
      <c r="C22" s="28" t="s">
        <v>11</v>
      </c>
      <c r="D22" s="29" t="s">
        <v>12</v>
      </c>
      <c r="E22" s="30" t="s">
        <v>41</v>
      </c>
      <c r="F22" s="39">
        <v>1972</v>
      </c>
      <c r="G22" s="40">
        <v>2113.98875</v>
      </c>
      <c r="H22" s="40">
        <v>3513.4</v>
      </c>
      <c r="I22" s="40">
        <v>3337.5763900000002</v>
      </c>
      <c r="J22" s="31">
        <v>107.2</v>
      </c>
      <c r="K22" s="39">
        <v>529.46699999999998</v>
      </c>
    </row>
    <row r="23" spans="1:11" ht="36.75" x14ac:dyDescent="0.25">
      <c r="A23" s="18" t="s">
        <v>42</v>
      </c>
      <c r="B23" s="19" t="s">
        <v>43</v>
      </c>
      <c r="C23" s="19" t="s">
        <v>11</v>
      </c>
      <c r="D23" s="20" t="s">
        <v>32</v>
      </c>
      <c r="E23" s="21" t="s">
        <v>44</v>
      </c>
      <c r="F23" s="36">
        <v>39</v>
      </c>
      <c r="G23" s="37">
        <v>38.008009999999999</v>
      </c>
      <c r="H23" s="37"/>
      <c r="I23" s="37"/>
      <c r="J23" s="22">
        <v>97.5</v>
      </c>
      <c r="K23" s="36"/>
    </row>
    <row r="24" spans="1:11" ht="24.75" x14ac:dyDescent="0.25">
      <c r="A24" s="18" t="s">
        <v>45</v>
      </c>
      <c r="B24" s="19" t="s">
        <v>43</v>
      </c>
      <c r="C24" s="19" t="s">
        <v>11</v>
      </c>
      <c r="D24" s="20" t="s">
        <v>32</v>
      </c>
      <c r="E24" s="21" t="s">
        <v>46</v>
      </c>
      <c r="F24" s="36">
        <v>1781</v>
      </c>
      <c r="G24" s="37">
        <v>1945.7980600000001</v>
      </c>
      <c r="H24" s="37"/>
      <c r="I24" s="37"/>
      <c r="J24" s="22">
        <v>109.3</v>
      </c>
      <c r="K24" s="36"/>
    </row>
    <row r="25" spans="1:11" ht="24.75" x14ac:dyDescent="0.25">
      <c r="A25" s="18" t="s">
        <v>47</v>
      </c>
      <c r="B25" s="19" t="s">
        <v>43</v>
      </c>
      <c r="C25" s="19" t="s">
        <v>11</v>
      </c>
      <c r="D25" s="20" t="s">
        <v>32</v>
      </c>
      <c r="E25" s="21" t="s">
        <v>48</v>
      </c>
      <c r="F25" s="36">
        <v>152</v>
      </c>
      <c r="G25" s="37">
        <v>130.18268</v>
      </c>
      <c r="H25" s="37"/>
      <c r="I25" s="37"/>
      <c r="J25" s="22">
        <v>85.6</v>
      </c>
      <c r="K25" s="36"/>
    </row>
    <row r="26" spans="1:11" s="10" customFormat="1" ht="36" x14ac:dyDescent="0.2">
      <c r="A26" s="27" t="s">
        <v>49</v>
      </c>
      <c r="B26" s="28" t="s">
        <v>10</v>
      </c>
      <c r="C26" s="28" t="s">
        <v>11</v>
      </c>
      <c r="D26" s="29" t="s">
        <v>12</v>
      </c>
      <c r="E26" s="30" t="s">
        <v>50</v>
      </c>
      <c r="F26" s="39"/>
      <c r="G26" s="40">
        <v>-5.73977</v>
      </c>
      <c r="H26" s="40">
        <v>3513.4</v>
      </c>
      <c r="I26" s="40">
        <v>3337.5763900000002</v>
      </c>
      <c r="J26" s="31"/>
      <c r="K26" s="39">
        <v>529.46699999999998</v>
      </c>
    </row>
    <row r="27" spans="1:11" ht="24.75" x14ac:dyDescent="0.25">
      <c r="A27" s="18" t="s">
        <v>51</v>
      </c>
      <c r="B27" s="19" t="s">
        <v>43</v>
      </c>
      <c r="C27" s="19" t="s">
        <v>11</v>
      </c>
      <c r="D27" s="20" t="s">
        <v>32</v>
      </c>
      <c r="E27" s="21" t="s">
        <v>52</v>
      </c>
      <c r="F27" s="36"/>
      <c r="G27" s="37">
        <v>-5.73977</v>
      </c>
      <c r="H27" s="37"/>
      <c r="I27" s="37"/>
      <c r="J27" s="22"/>
      <c r="K27" s="36"/>
    </row>
    <row r="28" spans="1:11" s="10" customFormat="1" ht="36" x14ac:dyDescent="0.2">
      <c r="A28" s="27" t="s">
        <v>53</v>
      </c>
      <c r="B28" s="28" t="s">
        <v>10</v>
      </c>
      <c r="C28" s="28" t="s">
        <v>11</v>
      </c>
      <c r="D28" s="29" t="s">
        <v>12</v>
      </c>
      <c r="E28" s="30" t="s">
        <v>54</v>
      </c>
      <c r="F28" s="39">
        <v>1</v>
      </c>
      <c r="G28" s="40">
        <v>2.58928</v>
      </c>
      <c r="H28" s="40">
        <v>3513.4</v>
      </c>
      <c r="I28" s="40">
        <v>3337.5763900000002</v>
      </c>
      <c r="J28" s="31">
        <v>258.89999999999998</v>
      </c>
      <c r="K28" s="39">
        <v>529.46699999999998</v>
      </c>
    </row>
    <row r="29" spans="1:11" ht="60.75" x14ac:dyDescent="0.25">
      <c r="A29" s="18" t="s">
        <v>55</v>
      </c>
      <c r="B29" s="19" t="s">
        <v>43</v>
      </c>
      <c r="C29" s="19" t="s">
        <v>11</v>
      </c>
      <c r="D29" s="20" t="s">
        <v>56</v>
      </c>
      <c r="E29" s="21" t="s">
        <v>57</v>
      </c>
      <c r="F29" s="36">
        <v>1</v>
      </c>
      <c r="G29" s="37">
        <v>2.58928</v>
      </c>
      <c r="H29" s="37"/>
      <c r="I29" s="37"/>
      <c r="J29" s="22">
        <v>258.89999999999998</v>
      </c>
      <c r="K29" s="36"/>
    </row>
    <row r="30" spans="1:11" s="10" customFormat="1" ht="24" x14ac:dyDescent="0.2">
      <c r="A30" s="27" t="s">
        <v>58</v>
      </c>
      <c r="B30" s="28" t="s">
        <v>10</v>
      </c>
      <c r="C30" s="28" t="s">
        <v>11</v>
      </c>
      <c r="D30" s="29" t="s">
        <v>12</v>
      </c>
      <c r="E30" s="30" t="s">
        <v>59</v>
      </c>
      <c r="F30" s="39"/>
      <c r="G30" s="40"/>
      <c r="H30" s="40">
        <v>3513.4</v>
      </c>
      <c r="I30" s="40">
        <v>3337.5763900000002</v>
      </c>
      <c r="J30" s="31"/>
      <c r="K30" s="39">
        <v>529.46699999999998</v>
      </c>
    </row>
    <row r="31" spans="1:11" ht="48.75" x14ac:dyDescent="0.25">
      <c r="A31" s="18" t="s">
        <v>60</v>
      </c>
      <c r="B31" s="19" t="s">
        <v>43</v>
      </c>
      <c r="C31" s="19" t="s">
        <v>11</v>
      </c>
      <c r="D31" s="20" t="s">
        <v>61</v>
      </c>
      <c r="E31" s="21" t="s">
        <v>62</v>
      </c>
      <c r="F31" s="36"/>
      <c r="G31" s="37"/>
      <c r="H31" s="37"/>
      <c r="I31" s="37"/>
      <c r="J31" s="22"/>
      <c r="K31" s="36"/>
    </row>
    <row r="32" spans="1:11" s="10" customFormat="1" ht="14.25" x14ac:dyDescent="0.2">
      <c r="A32" s="27" t="s">
        <v>63</v>
      </c>
      <c r="B32" s="28" t="s">
        <v>10</v>
      </c>
      <c r="C32" s="28" t="s">
        <v>11</v>
      </c>
      <c r="D32" s="29" t="s">
        <v>12</v>
      </c>
      <c r="E32" s="30" t="s">
        <v>64</v>
      </c>
      <c r="F32" s="39">
        <v>1427.4</v>
      </c>
      <c r="G32" s="40">
        <v>1337.9534100000001</v>
      </c>
      <c r="H32" s="40">
        <v>3513.4</v>
      </c>
      <c r="I32" s="40">
        <v>3337.5763900000002</v>
      </c>
      <c r="J32" s="31">
        <v>93.7</v>
      </c>
      <c r="K32" s="39">
        <v>529.46699999999998</v>
      </c>
    </row>
    <row r="33" spans="1:11" s="10" customFormat="1" ht="24" x14ac:dyDescent="0.2">
      <c r="A33" s="27" t="s">
        <v>65</v>
      </c>
      <c r="B33" s="28" t="s">
        <v>10</v>
      </c>
      <c r="C33" s="28" t="s">
        <v>11</v>
      </c>
      <c r="D33" s="29" t="s">
        <v>12</v>
      </c>
      <c r="E33" s="30" t="s">
        <v>66</v>
      </c>
      <c r="F33" s="39">
        <v>1427.4</v>
      </c>
      <c r="G33" s="40">
        <v>1337.9534100000001</v>
      </c>
      <c r="H33" s="40">
        <v>3513.4</v>
      </c>
      <c r="I33" s="40">
        <v>3337.5763900000002</v>
      </c>
      <c r="J33" s="31">
        <v>93.7</v>
      </c>
      <c r="K33" s="39">
        <v>529.46699999999998</v>
      </c>
    </row>
    <row r="34" spans="1:11" ht="24.75" x14ac:dyDescent="0.25">
      <c r="A34" s="18" t="s">
        <v>67</v>
      </c>
      <c r="B34" s="19" t="s">
        <v>43</v>
      </c>
      <c r="C34" s="19" t="s">
        <v>11</v>
      </c>
      <c r="D34" s="20" t="s">
        <v>68</v>
      </c>
      <c r="E34" s="21" t="s">
        <v>69</v>
      </c>
      <c r="F34" s="36">
        <v>651.1</v>
      </c>
      <c r="G34" s="37">
        <v>651.1</v>
      </c>
      <c r="H34" s="37"/>
      <c r="I34" s="37"/>
      <c r="J34" s="22">
        <v>100</v>
      </c>
      <c r="K34" s="36"/>
    </row>
    <row r="35" spans="1:11" ht="24.75" x14ac:dyDescent="0.25">
      <c r="A35" s="18" t="s">
        <v>70</v>
      </c>
      <c r="B35" s="19" t="s">
        <v>43</v>
      </c>
      <c r="C35" s="19" t="s">
        <v>11</v>
      </c>
      <c r="D35" s="20" t="s">
        <v>68</v>
      </c>
      <c r="E35" s="21" t="s">
        <v>71</v>
      </c>
      <c r="F35" s="36">
        <v>86</v>
      </c>
      <c r="G35" s="37"/>
      <c r="H35" s="37"/>
      <c r="I35" s="37"/>
      <c r="J35" s="22">
        <v>0</v>
      </c>
      <c r="K35" s="36"/>
    </row>
    <row r="36" spans="1:11" ht="36.75" x14ac:dyDescent="0.25">
      <c r="A36" s="18" t="s">
        <v>72</v>
      </c>
      <c r="B36" s="19" t="s">
        <v>43</v>
      </c>
      <c r="C36" s="19" t="s">
        <v>11</v>
      </c>
      <c r="D36" s="20" t="s">
        <v>68</v>
      </c>
      <c r="E36" s="21" t="s">
        <v>73</v>
      </c>
      <c r="F36" s="36">
        <v>102.3</v>
      </c>
      <c r="G36" s="37">
        <v>98.853440000000006</v>
      </c>
      <c r="H36" s="37"/>
      <c r="I36" s="37"/>
      <c r="J36" s="22">
        <v>96.6</v>
      </c>
      <c r="K36" s="36"/>
    </row>
    <row r="37" spans="1:11" ht="60.75" x14ac:dyDescent="0.25">
      <c r="A37" s="18" t="s">
        <v>74</v>
      </c>
      <c r="B37" s="19" t="s">
        <v>43</v>
      </c>
      <c r="C37" s="19" t="s">
        <v>11</v>
      </c>
      <c r="D37" s="20" t="s">
        <v>68</v>
      </c>
      <c r="E37" s="21" t="s">
        <v>75</v>
      </c>
      <c r="F37" s="36">
        <v>531</v>
      </c>
      <c r="G37" s="37">
        <v>530.99996999999996</v>
      </c>
      <c r="H37" s="37"/>
      <c r="I37" s="37"/>
      <c r="J37" s="22">
        <v>100</v>
      </c>
      <c r="K37" s="36"/>
    </row>
    <row r="38" spans="1:11" ht="24.75" x14ac:dyDescent="0.25">
      <c r="A38" s="18" t="s">
        <v>76</v>
      </c>
      <c r="B38" s="19" t="s">
        <v>43</v>
      </c>
      <c r="C38" s="19" t="s">
        <v>11</v>
      </c>
      <c r="D38" s="20" t="s">
        <v>68</v>
      </c>
      <c r="E38" s="21" t="s">
        <v>77</v>
      </c>
      <c r="F38" s="36">
        <v>57</v>
      </c>
      <c r="G38" s="37">
        <v>57</v>
      </c>
      <c r="H38" s="37"/>
      <c r="I38" s="37"/>
      <c r="J38" s="22">
        <v>100</v>
      </c>
      <c r="K38" s="36"/>
    </row>
    <row r="39" spans="1:11" ht="15.75" x14ac:dyDescent="0.25">
      <c r="A39" s="35"/>
      <c r="B39" s="35"/>
      <c r="C39" s="35"/>
      <c r="D39" s="35"/>
      <c r="E39" s="32" t="s">
        <v>13</v>
      </c>
      <c r="F39" s="38">
        <f>F15</f>
        <v>3513.4</v>
      </c>
      <c r="G39" s="38">
        <v>3551.1</v>
      </c>
      <c r="H39" s="38">
        <f>H15</f>
        <v>3513.4</v>
      </c>
      <c r="I39" s="38">
        <f>I15</f>
        <v>3337.5763900000002</v>
      </c>
      <c r="J39" s="33">
        <f>IF(F39&lt;&gt;0,IF(G39&lt;&gt;0,ROUND(G39*100/F39,1),""),"")</f>
        <v>101.1</v>
      </c>
      <c r="K39" s="38"/>
    </row>
    <row r="40" spans="1:11" ht="15.75" x14ac:dyDescent="0.25">
      <c r="A40" s="35"/>
      <c r="B40" s="35"/>
      <c r="C40" s="35"/>
      <c r="D40" s="35"/>
      <c r="E40" s="32" t="s">
        <v>87</v>
      </c>
      <c r="F40" s="38">
        <f>F41-F39</f>
        <v>0</v>
      </c>
      <c r="G40" s="38">
        <v>213.5</v>
      </c>
      <c r="H40" s="38"/>
      <c r="I40" s="38"/>
      <c r="J40" s="33" t="str">
        <f>IF(F40&lt;&gt;0,ROUND(G40*100/F40,1),"")</f>
        <v/>
      </c>
      <c r="K40" s="38"/>
    </row>
    <row r="41" spans="1:11" ht="15.75" x14ac:dyDescent="0.25">
      <c r="A41" s="35"/>
      <c r="B41" s="35"/>
      <c r="C41" s="35"/>
      <c r="D41" s="35"/>
      <c r="E41" s="32" t="s">
        <v>15</v>
      </c>
      <c r="F41" s="38">
        <f>H15</f>
        <v>3513.4</v>
      </c>
      <c r="G41" s="38">
        <f>I15</f>
        <v>3337.5763900000002</v>
      </c>
      <c r="H41" s="38"/>
      <c r="I41" s="38"/>
      <c r="J41" s="33">
        <f>IF(F41&lt;&gt;0,ROUND(G41*100/F41,1),"")</f>
        <v>95</v>
      </c>
      <c r="K41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2015-01-14T05:34:15Z</cp:lastPrinted>
  <dcterms:created xsi:type="dcterms:W3CDTF">2007-08-17T09:14:07Z</dcterms:created>
  <dcterms:modified xsi:type="dcterms:W3CDTF">2022-04-25T09:09:23Z</dcterms:modified>
</cp:coreProperties>
</file>