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C5" i="1" l="1"/>
  <c r="F7" i="1"/>
  <c r="J7" i="1"/>
  <c r="E7" i="1"/>
  <c r="I7" i="1"/>
  <c r="J61" i="1"/>
  <c r="I61" i="1"/>
</calcChain>
</file>

<file path=xl/sharedStrings.xml><?xml version="1.0" encoding="utf-8"?>
<sst xmlns="http://schemas.openxmlformats.org/spreadsheetml/2006/main" count="234" uniqueCount="145">
  <si>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</si>
  <si>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</si>
  <si>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</si>
  <si>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</si>
  <si>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</si>
  <si>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</si>
  <si>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</si>
  <si>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</si>
  <si>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</si>
  <si>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</si>
  <si>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</si>
  <si>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</t>
  </si>
  <si>
    <t>% исполнения к уточненному плану</t>
  </si>
  <si>
    <t>Формула
% исполнения к уточненному плану</t>
  </si>
  <si>
    <t>ОТЧЁТ</t>
  </si>
  <si>
    <t>% исполне-ния к уточнён-ному плану</t>
  </si>
  <si>
    <t>Уточненная роспись КБ</t>
  </si>
  <si>
    <t>Кассовое исполнение КБ</t>
  </si>
  <si>
    <t>Формула
Уточненная роспись КБ</t>
  </si>
  <si>
    <t>Формула
Кассовое исполнение КБ</t>
  </si>
  <si>
    <t>Наименование</t>
  </si>
  <si>
    <t>Узел Киясовского района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</si>
  <si>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</si>
  <si>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</si>
  <si>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</si>
  <si>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</si>
  <si>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</si>
  <si>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</si>
  <si>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</si>
  <si>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</si>
  <si>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</si>
  <si>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</si>
  <si>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</si>
  <si>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</si>
  <si>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</si>
  <si>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Судебная система</t>
  </si>
  <si>
    <t>0105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</si>
  <si>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</si>
  <si>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</si>
  <si>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</si>
  <si>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</si>
  <si>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</si>
  <si>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</si>
  <si>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</si>
  <si>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</si>
  <si>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</si>
  <si>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</si>
  <si>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</si>
  <si>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</si>
  <si>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</si>
  <si>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</si>
  <si>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</si>
  <si>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</si>
  <si>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</si>
  <si>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</si>
  <si>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</si>
  <si>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</si>
  <si>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</si>
  <si>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</si>
  <si>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</si>
  <si>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</si>
  <si>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</si>
  <si>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</si>
  <si>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</si>
  <si>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</si>
  <si>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</si>
  <si>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</si>
  <si>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</si>
  <si>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</si>
  <si>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</si>
  <si>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</si>
  <si>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</si>
  <si>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</si>
  <si>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</si>
  <si>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</si>
  <si>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</si>
  <si>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</si>
  <si>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</si>
  <si>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</si>
  <si>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</si>
  <si>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</si>
  <si>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</si>
  <si>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</si>
  <si>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</si>
  <si>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</si>
  <si>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</si>
  <si>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</si>
  <si>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</si>
  <si>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</si>
  <si>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</si>
  <si>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</si>
  <si>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</si>
  <si>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</si>
  <si>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</si>
  <si>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</si>
  <si>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</si>
  <si>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</si>
  <si>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</si>
  <si>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</si>
  <si>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</si>
  <si>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</si>
  <si>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</si>
  <si>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</si>
  <si>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</si>
  <si>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</si>
  <si>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</si>
  <si>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</si>
  <si>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</si>
  <si>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</si>
  <si>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</si>
  <si>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</si>
  <si>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</si>
  <si>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</si>
  <si>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</si>
  <si>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</si>
  <si>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</si>
  <si>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</si>
  <si>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</si>
  <si>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</si>
  <si>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</si>
  <si>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</si>
  <si>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</si>
  <si>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</si>
  <si>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</si>
  <si>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</si>
  <si>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</si>
  <si>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</si>
  <si>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</si>
  <si>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</si>
  <si>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</si>
  <si>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</si>
  <si>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</si>
  <si>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</si>
  <si>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</si>
  <si>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</si>
  <si>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</si>
  <si>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</si>
  <si>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Киясовский район*01.01.2021</t>
  </si>
  <si>
    <t>Вариант: Киясовский 2020;
Таблица: Уточненные росписи бюджета МО 2020;
Данные
МО=1301900
КОСГУ=251
УБ=1120
Дата=20210101
ВР=000
ЦС=00000
Ведомства=000
Узлы=19
Муниципальные программы=00000</t>
  </si>
  <si>
    <t>Вариант: Киясовский 2020;
Таблица: Кассовое исполнение бюджета МО 2020;
Данные
МО=1301900
КОСГУ=251
УБ=1120
Дата=20210101
ВР=000
ЦС=00000
Ведомства=000
Узлы=19
Муниципальные программы=00000</t>
  </si>
  <si>
    <t>Вариант=Киясовский 2020;
Табл=Уточненные росписи бюджета МО 2020;
МО=1301900;
КОСГУ=000;
УБ=1120;
Дата=20210101;
ВР=000;
ЦС=00000;
Ведомства=000;
Узлы=19;
Муниципальные программы=00000;</t>
  </si>
  <si>
    <t>Вариант=Киясовский 2020;
Табл=Уточненные росписи бюджета МО 2020;
МО=1301900;
КОСГУ=251;
УБ=1120;
Дата=20210101;
ВР=000;
ЦС=00000;
Ведомства=000;
Узлы=19;
Муниципальные программы=00000;</t>
  </si>
  <si>
    <t>Вариант=Киясовский 2020;
Табл=Кассовое исполнение бюджета МО 2020;
МО=1301900;
КОСГУ=000;
УБ=1120;
Дата=20210101;
ВР=000;
ЦС=00000;
Ведомства=000;
Узлы=19;
Муниципальные программы=00000;</t>
  </si>
  <si>
    <t>Вариант=Киясовский 2020;
Табл=Кассовое исполнение бюджета МО 2020;
МО=1301900;
КОСГУ=251;
УБ=1120;
Дата=20210101;
ВР=000;
ЦС=00000;
Ведомства=000;
Узлы=19;
Муниципальные программы=00000;</t>
  </si>
  <si>
    <t>об исполнении консолидированного бюджета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</si>
</sst>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49" fontId="9" fillId="0" borderId="0" xfId="0" applyNumberFormat="1" applyFont="1" applyFill="1" applyAlignment="1"/>
    <xf numFmtId="49" fontId="8" fillId="0" borderId="3" xfId="0" quotePrefix="1" applyNumberFormat="1" applyFont="1" applyFill="1" applyBorder="1" applyAlignment="1">
      <alignment wrapText="1"/>
    </xf>
    <xf numFmtId="164" fontId="0" fillId="0" borderId="0" xfId="0" applyNumberFormat="1" applyFill="1"/>
    <xf numFmtId="0" fontId="6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63"/>
  <sheetViews>
    <sheetView tabSelected="1" topLeftCell="B2" workbookViewId="0">
      <selection activeCell="N65" sqref="N65"/>
    </sheetView>
  </sheetViews>
  <sheetFormatPr defaultRowHeight="12.75" x14ac:dyDescent="0.2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5" width="12.5" style="4" customWidth="1"/>
    <col min="6" max="6" width="13.1640625" style="4" customWidth="1"/>
    <col min="7" max="7" width="10.5" style="4" customWidth="1"/>
    <col min="8" max="8" width="9.33203125" style="4"/>
    <col min="9" max="12" width="10.5" style="4" hidden="1" customWidth="1"/>
    <col min="13" max="16384" width="9.33203125" style="4"/>
  </cols>
  <sheetData>
    <row r="1" spans="1:12" s="2" customFormat="1" ht="15" hidden="1" customHeight="1" x14ac:dyDescent="0.25">
      <c r="A1" s="1"/>
      <c r="B1" s="18"/>
      <c r="C1" s="18"/>
      <c r="D1" s="19"/>
      <c r="E1" s="32"/>
      <c r="F1" s="32"/>
      <c r="G1" s="20"/>
      <c r="I1" s="32"/>
      <c r="J1" s="32"/>
      <c r="K1" s="32"/>
      <c r="L1" s="32"/>
    </row>
    <row r="2" spans="1:12" x14ac:dyDescent="0.2">
      <c r="E2" s="16"/>
      <c r="F2" s="16"/>
      <c r="G2" s="16"/>
      <c r="I2" s="16"/>
      <c r="J2" s="16"/>
      <c r="K2" s="16"/>
      <c r="L2" s="16"/>
    </row>
    <row r="3" spans="1:12" ht="15.75" x14ac:dyDescent="0.25">
      <c r="C3" s="37" t="s">
        <v>14</v>
      </c>
      <c r="D3" s="37"/>
      <c r="E3" s="37"/>
      <c r="F3" s="37"/>
      <c r="G3" s="37"/>
      <c r="I3" s="33"/>
      <c r="J3" s="33"/>
      <c r="K3" s="33"/>
      <c r="L3" s="33"/>
    </row>
    <row r="4" spans="1:12" ht="15.75" x14ac:dyDescent="0.25">
      <c r="C4" s="37" t="s">
        <v>144</v>
      </c>
      <c r="D4" s="37"/>
      <c r="E4" s="37"/>
      <c r="F4" s="37"/>
      <c r="G4" s="37"/>
      <c r="I4" s="33"/>
      <c r="J4" s="33"/>
      <c r="K4" s="33"/>
      <c r="L4" s="33"/>
    </row>
    <row r="5" spans="1:12" ht="15.75" customHeight="1" x14ac:dyDescent="0.2">
      <c r="B5" s="17"/>
      <c r="C5" s="36" t="str">
        <f>CONCATENATE("""",LEFT(I9,FIND("*",I9,1)-1),""" ","  за ",IF(MID(I9,FIND("*",I9,1)+4,2)="04","1 квартал ",IF(MID(I9,FIND("*",I9,1)+4,2)="07","1 полугодие ",IF(MID(I9,FIND("*",I9,1)+4,2)="10","9 месяцев ",""))),IF(MID(I9,FIND("*",I9,1)+4,2)="01",CONCATENATE(TEXT(VALUE(RIGHT(I9,4)-1),"0000")," год"),CONCATENATE(RIGHT(I9,4)," года")))</f>
        <v>"Киясовский район"   за 2020 год</v>
      </c>
      <c r="D5" s="36"/>
      <c r="E5" s="36"/>
      <c r="F5" s="36"/>
      <c r="G5" s="36"/>
      <c r="I5" s="17"/>
      <c r="J5" s="17"/>
      <c r="K5" s="17"/>
      <c r="L5" s="17"/>
    </row>
    <row r="6" spans="1:12" x14ac:dyDescent="0.2">
      <c r="G6" s="21" t="s">
        <v>9</v>
      </c>
      <c r="J6" s="21"/>
    </row>
    <row r="7" spans="1:12" s="2" customFormat="1" ht="83.25" customHeight="1" x14ac:dyDescent="0.25">
      <c r="A7" s="1"/>
      <c r="B7" s="11" t="s">
        <v>5</v>
      </c>
      <c r="C7" s="11" t="s">
        <v>7</v>
      </c>
      <c r="D7" s="29" t="s">
        <v>20</v>
      </c>
      <c r="E7" s="12" t="str">
        <f>CONCATENATE("Уточнён-ный план на ",IF(MID(I9,FIND("*",I9,1)+4,2)="01",CONCATENATE(TEXT(VALUE(RIGHT(I9,4)-1),"0000")," год"),CONCATENATE(RIGHT(I9,4)," год")))</f>
        <v>Уточнён-ный план на 2020 год</v>
      </c>
      <c r="F7" s="12" t="str">
        <f>CONCATENATE("Исполнение на ",RIGHT(I9,10))</f>
        <v>Исполнение на 01.01.2021</v>
      </c>
      <c r="G7" s="12" t="s">
        <v>15</v>
      </c>
      <c r="H7" s="4"/>
      <c r="I7" s="12" t="str">
        <f>CONCATENATE("Уточнён-ный план на ",IF(MID(I9,FIND("*",I9,1)+4,2)="01",CONCATENATE(TEXT(VALUE(RIGHT(I9,4)-1),"0000")," год"),CONCATENATE(RIGHT(I9,4)," год")))</f>
        <v>Уточнён-ный план на 2020 год</v>
      </c>
      <c r="J7" s="15" t="str">
        <f>CONCATENATE("Исполнение на ",RIGHT(I9,10))</f>
        <v>Исполнение на 01.01.2021</v>
      </c>
      <c r="K7" s="12"/>
      <c r="L7" s="12"/>
    </row>
    <row r="8" spans="1:12" s="7" customFormat="1" ht="45.75" hidden="1" customHeight="1" x14ac:dyDescent="0.25">
      <c r="A8" s="5" t="s">
        <v>2</v>
      </c>
      <c r="B8" s="5" t="s">
        <v>4</v>
      </c>
      <c r="C8" s="5" t="s">
        <v>6</v>
      </c>
      <c r="D8" s="5" t="s">
        <v>0</v>
      </c>
      <c r="E8" s="6" t="s">
        <v>18</v>
      </c>
      <c r="F8" s="6" t="s">
        <v>19</v>
      </c>
      <c r="G8" s="6" t="s">
        <v>13</v>
      </c>
      <c r="I8" s="6" t="s">
        <v>140</v>
      </c>
      <c r="J8" s="6" t="s">
        <v>142</v>
      </c>
      <c r="K8" s="6" t="s">
        <v>141</v>
      </c>
      <c r="L8" s="6" t="s">
        <v>143</v>
      </c>
    </row>
    <row r="9" spans="1:12" s="10" customFormat="1" ht="36.75" hidden="1" customHeight="1" x14ac:dyDescent="0.2">
      <c r="A9" s="8" t="s">
        <v>3</v>
      </c>
      <c r="B9" s="8" t="s">
        <v>5</v>
      </c>
      <c r="C9" s="8" t="s">
        <v>7</v>
      </c>
      <c r="D9" s="8" t="s">
        <v>1</v>
      </c>
      <c r="E9" s="9" t="s">
        <v>16</v>
      </c>
      <c r="F9" s="9" t="s">
        <v>17</v>
      </c>
      <c r="G9" s="9" t="s">
        <v>12</v>
      </c>
      <c r="I9" s="9" t="s">
        <v>137</v>
      </c>
      <c r="J9" s="9" t="s">
        <v>21</v>
      </c>
      <c r="K9" s="9" t="s">
        <v>138</v>
      </c>
      <c r="L9" s="9" t="s">
        <v>139</v>
      </c>
    </row>
    <row r="10" spans="1:12" s="14" customFormat="1" ht="13.5" hidden="1" customHeight="1" x14ac:dyDescent="0.2">
      <c r="A10" s="13" t="s">
        <v>8</v>
      </c>
      <c r="B10" s="22" t="s">
        <v>8</v>
      </c>
      <c r="C10" s="22" t="s">
        <v>8</v>
      </c>
      <c r="D10" s="23" t="s">
        <v>11</v>
      </c>
      <c r="E10" s="30">
        <v>521264.07247999997</v>
      </c>
      <c r="F10" s="30">
        <v>509554.73744</v>
      </c>
      <c r="G10" s="24">
        <v>97.8</v>
      </c>
      <c r="I10" s="30">
        <v>521264.07247999997</v>
      </c>
      <c r="J10" s="30">
        <v>509554.73744</v>
      </c>
      <c r="K10" s="30"/>
      <c r="L10" s="30"/>
    </row>
    <row r="11" spans="1:12" s="10" customFormat="1" ht="14.25" x14ac:dyDescent="0.2">
      <c r="A11" s="8" t="s">
        <v>23</v>
      </c>
      <c r="B11" s="22" t="s">
        <v>24</v>
      </c>
      <c r="C11" s="22" t="s">
        <v>25</v>
      </c>
      <c r="D11" s="34" t="s">
        <v>22</v>
      </c>
      <c r="E11" s="30">
        <v>49156.034169999999</v>
      </c>
      <c r="F11" s="30">
        <v>48007.624889999999</v>
      </c>
      <c r="G11" s="24">
        <v>97.7</v>
      </c>
      <c r="I11" s="30">
        <v>49156.034169999999</v>
      </c>
      <c r="J11" s="30">
        <v>48007.624889999999</v>
      </c>
      <c r="K11" s="30"/>
      <c r="L11" s="30"/>
    </row>
    <row r="12" spans="1:12" s="2" customFormat="1" ht="24.75" x14ac:dyDescent="0.25">
      <c r="A12" s="1" t="s">
        <v>27</v>
      </c>
      <c r="B12" s="18" t="s">
        <v>24</v>
      </c>
      <c r="C12" s="18" t="s">
        <v>28</v>
      </c>
      <c r="D12" s="19" t="s">
        <v>26</v>
      </c>
      <c r="E12" s="32">
        <v>6059.38418</v>
      </c>
      <c r="F12" s="32">
        <v>6059.0636999999997</v>
      </c>
      <c r="G12" s="20">
        <v>100</v>
      </c>
      <c r="I12" s="32">
        <v>6059.38418</v>
      </c>
      <c r="J12" s="32">
        <v>6059.0636999999997</v>
      </c>
      <c r="K12" s="32"/>
      <c r="L12" s="32"/>
    </row>
    <row r="13" spans="1:12" s="2" customFormat="1" ht="36.75" x14ac:dyDescent="0.25">
      <c r="A13" s="1" t="s">
        <v>30</v>
      </c>
      <c r="B13" s="18" t="s">
        <v>24</v>
      </c>
      <c r="C13" s="18" t="s">
        <v>31</v>
      </c>
      <c r="D13" s="19" t="s">
        <v>29</v>
      </c>
      <c r="E13" s="32">
        <v>1208.6026199999999</v>
      </c>
      <c r="F13" s="32">
        <v>1195.5374899999999</v>
      </c>
      <c r="G13" s="20">
        <v>98.9</v>
      </c>
      <c r="I13" s="32">
        <v>1208.6026199999999</v>
      </c>
      <c r="J13" s="32">
        <v>1195.5374899999999</v>
      </c>
      <c r="K13" s="32"/>
      <c r="L13" s="32"/>
    </row>
    <row r="14" spans="1:12" s="2" customFormat="1" ht="36.75" x14ac:dyDescent="0.25">
      <c r="A14" s="1" t="s">
        <v>33</v>
      </c>
      <c r="B14" s="18" t="s">
        <v>24</v>
      </c>
      <c r="C14" s="18" t="s">
        <v>34</v>
      </c>
      <c r="D14" s="19" t="s">
        <v>32</v>
      </c>
      <c r="E14" s="32">
        <v>33662.760569999999</v>
      </c>
      <c r="F14" s="32">
        <v>32785.521569999997</v>
      </c>
      <c r="G14" s="20">
        <v>97.4</v>
      </c>
      <c r="I14" s="32">
        <v>33662.760569999999</v>
      </c>
      <c r="J14" s="32">
        <v>32785.521569999997</v>
      </c>
      <c r="K14" s="32"/>
      <c r="L14" s="32"/>
    </row>
    <row r="15" spans="1:12" s="2" customFormat="1" ht="15" x14ac:dyDescent="0.25">
      <c r="A15" s="1" t="s">
        <v>36</v>
      </c>
      <c r="B15" s="18" t="s">
        <v>24</v>
      </c>
      <c r="C15" s="18" t="s">
        <v>37</v>
      </c>
      <c r="D15" s="19" t="s">
        <v>35</v>
      </c>
      <c r="E15" s="32">
        <v>6</v>
      </c>
      <c r="F15" s="32">
        <v>2.2400000000000002</v>
      </c>
      <c r="G15" s="20">
        <v>37.299999999999997</v>
      </c>
      <c r="I15" s="32">
        <v>6</v>
      </c>
      <c r="J15" s="32">
        <v>2.2400000000000002</v>
      </c>
      <c r="K15" s="32"/>
      <c r="L15" s="32"/>
    </row>
    <row r="16" spans="1:12" s="2" customFormat="1" ht="24.75" x14ac:dyDescent="0.25">
      <c r="A16" s="1" t="s">
        <v>39</v>
      </c>
      <c r="B16" s="18" t="s">
        <v>24</v>
      </c>
      <c r="C16" s="18" t="s">
        <v>40</v>
      </c>
      <c r="D16" s="19" t="s">
        <v>38</v>
      </c>
      <c r="E16" s="32">
        <v>6497.3973800000003</v>
      </c>
      <c r="F16" s="32">
        <v>6489.9507299999996</v>
      </c>
      <c r="G16" s="20">
        <v>99.9</v>
      </c>
      <c r="I16" s="32">
        <v>6497.3973800000003</v>
      </c>
      <c r="J16" s="32">
        <v>6489.9507299999996</v>
      </c>
      <c r="K16" s="32"/>
      <c r="L16" s="32"/>
    </row>
    <row r="17" spans="1:12" s="2" customFormat="1" ht="15" x14ac:dyDescent="0.25">
      <c r="A17" s="1" t="s">
        <v>42</v>
      </c>
      <c r="B17" s="18" t="s">
        <v>24</v>
      </c>
      <c r="C17" s="18" t="s">
        <v>43</v>
      </c>
      <c r="D17" s="19" t="s">
        <v>41</v>
      </c>
      <c r="E17" s="32">
        <v>22.008500000000002</v>
      </c>
      <c r="F17" s="32">
        <v>0</v>
      </c>
      <c r="G17" s="20">
        <v>0</v>
      </c>
      <c r="I17" s="32">
        <v>22.008500000000002</v>
      </c>
      <c r="J17" s="32"/>
      <c r="K17" s="32"/>
      <c r="L17" s="32"/>
    </row>
    <row r="18" spans="1:12" s="2" customFormat="1" ht="15" x14ac:dyDescent="0.25">
      <c r="A18" s="1" t="s">
        <v>45</v>
      </c>
      <c r="B18" s="18" t="s">
        <v>24</v>
      </c>
      <c r="C18" s="18" t="s">
        <v>46</v>
      </c>
      <c r="D18" s="19" t="s">
        <v>44</v>
      </c>
      <c r="E18" s="32">
        <v>1699.8809200000001</v>
      </c>
      <c r="F18" s="32">
        <v>1475.3114</v>
      </c>
      <c r="G18" s="20">
        <v>86.8</v>
      </c>
      <c r="I18" s="32">
        <v>1699.8809200000001</v>
      </c>
      <c r="J18" s="32">
        <v>1475.3114</v>
      </c>
      <c r="K18" s="32"/>
      <c r="L18" s="32"/>
    </row>
    <row r="19" spans="1:12" s="10" customFormat="1" ht="14.25" x14ac:dyDescent="0.2">
      <c r="A19" s="8" t="s">
        <v>48</v>
      </c>
      <c r="B19" s="22" t="s">
        <v>28</v>
      </c>
      <c r="C19" s="22" t="s">
        <v>25</v>
      </c>
      <c r="D19" s="34" t="s">
        <v>47</v>
      </c>
      <c r="E19" s="30">
        <v>1094</v>
      </c>
      <c r="F19" s="30">
        <v>1003.07308</v>
      </c>
      <c r="G19" s="24">
        <v>91.7</v>
      </c>
      <c r="I19" s="30">
        <v>1094</v>
      </c>
      <c r="J19" s="30">
        <v>1003.07308</v>
      </c>
      <c r="K19" s="30"/>
      <c r="L19" s="30"/>
    </row>
    <row r="20" spans="1:12" s="2" customFormat="1" ht="15" x14ac:dyDescent="0.25">
      <c r="A20" s="1" t="s">
        <v>50</v>
      </c>
      <c r="B20" s="18" t="s">
        <v>28</v>
      </c>
      <c r="C20" s="18" t="s">
        <v>31</v>
      </c>
      <c r="D20" s="19" t="s">
        <v>49</v>
      </c>
      <c r="E20" s="32">
        <v>1094</v>
      </c>
      <c r="F20" s="32">
        <v>1003.07308</v>
      </c>
      <c r="G20" s="20">
        <v>91.7</v>
      </c>
      <c r="I20" s="32">
        <v>1094</v>
      </c>
      <c r="J20" s="32">
        <v>1003.07308</v>
      </c>
      <c r="K20" s="32"/>
      <c r="L20" s="32"/>
    </row>
    <row r="21" spans="1:12" s="10" customFormat="1" ht="14.25" x14ac:dyDescent="0.2">
      <c r="A21" s="8" t="s">
        <v>52</v>
      </c>
      <c r="B21" s="22" t="s">
        <v>31</v>
      </c>
      <c r="C21" s="22" t="s">
        <v>25</v>
      </c>
      <c r="D21" s="34" t="s">
        <v>51</v>
      </c>
      <c r="E21" s="30">
        <v>2587.5041999999999</v>
      </c>
      <c r="F21" s="30">
        <v>2450.6729300000002</v>
      </c>
      <c r="G21" s="24">
        <v>94.7</v>
      </c>
      <c r="I21" s="30">
        <v>2587.5041999999999</v>
      </c>
      <c r="J21" s="30">
        <v>2450.6729300000002</v>
      </c>
      <c r="K21" s="30"/>
      <c r="L21" s="30"/>
    </row>
    <row r="22" spans="1:12" s="2" customFormat="1" ht="15" x14ac:dyDescent="0.25">
      <c r="A22" s="1" t="s">
        <v>54</v>
      </c>
      <c r="B22" s="18" t="s">
        <v>31</v>
      </c>
      <c r="C22" s="18" t="s">
        <v>55</v>
      </c>
      <c r="D22" s="19" t="s">
        <v>53</v>
      </c>
      <c r="E22" s="32">
        <v>1784.9</v>
      </c>
      <c r="F22" s="32">
        <v>1747.21965</v>
      </c>
      <c r="G22" s="20">
        <v>97.9</v>
      </c>
      <c r="I22" s="32">
        <v>1784.9</v>
      </c>
      <c r="J22" s="32">
        <v>1747.21965</v>
      </c>
      <c r="K22" s="32"/>
      <c r="L22" s="32"/>
    </row>
    <row r="23" spans="1:12" s="2" customFormat="1" ht="24.75" x14ac:dyDescent="0.25">
      <c r="A23" s="1" t="s">
        <v>57</v>
      </c>
      <c r="B23" s="18" t="s">
        <v>31</v>
      </c>
      <c r="C23" s="18" t="s">
        <v>58</v>
      </c>
      <c r="D23" s="19" t="s">
        <v>56</v>
      </c>
      <c r="E23" s="32">
        <v>470.21269999999998</v>
      </c>
      <c r="F23" s="32">
        <v>425.97778</v>
      </c>
      <c r="G23" s="20">
        <v>90.6</v>
      </c>
      <c r="I23" s="32">
        <v>470.21269999999998</v>
      </c>
      <c r="J23" s="32">
        <v>425.97778</v>
      </c>
      <c r="K23" s="32"/>
      <c r="L23" s="32"/>
    </row>
    <row r="24" spans="1:12" s="2" customFormat="1" ht="24.75" x14ac:dyDescent="0.25">
      <c r="A24" s="1" t="s">
        <v>60</v>
      </c>
      <c r="B24" s="18" t="s">
        <v>31</v>
      </c>
      <c r="C24" s="18" t="s">
        <v>61</v>
      </c>
      <c r="D24" s="19" t="s">
        <v>59</v>
      </c>
      <c r="E24" s="32">
        <v>332.39150000000001</v>
      </c>
      <c r="F24" s="32">
        <v>277.47550000000001</v>
      </c>
      <c r="G24" s="20">
        <v>83.5</v>
      </c>
      <c r="I24" s="32">
        <v>332.39150000000001</v>
      </c>
      <c r="J24" s="32">
        <v>277.47550000000001</v>
      </c>
      <c r="K24" s="32"/>
      <c r="L24" s="32"/>
    </row>
    <row r="25" spans="1:12" s="10" customFormat="1" ht="14.25" x14ac:dyDescent="0.2">
      <c r="A25" s="8" t="s">
        <v>63</v>
      </c>
      <c r="B25" s="22" t="s">
        <v>34</v>
      </c>
      <c r="C25" s="22" t="s">
        <v>25</v>
      </c>
      <c r="D25" s="34" t="s">
        <v>62</v>
      </c>
      <c r="E25" s="30">
        <v>16920</v>
      </c>
      <c r="F25" s="30">
        <v>16777.900000000001</v>
      </c>
      <c r="G25" s="24">
        <v>99.2</v>
      </c>
      <c r="I25" s="30">
        <v>26645.032780000001</v>
      </c>
      <c r="J25" s="30">
        <v>26386.991310000001</v>
      </c>
      <c r="K25" s="30"/>
      <c r="L25" s="30"/>
    </row>
    <row r="26" spans="1:12" s="2" customFormat="1" ht="15" x14ac:dyDescent="0.25">
      <c r="A26" s="1" t="s">
        <v>65</v>
      </c>
      <c r="B26" s="18" t="s">
        <v>34</v>
      </c>
      <c r="C26" s="18" t="s">
        <v>37</v>
      </c>
      <c r="D26" s="19" t="s">
        <v>64</v>
      </c>
      <c r="E26" s="32">
        <v>362.37423000000001</v>
      </c>
      <c r="F26" s="32">
        <v>361.67423000000002</v>
      </c>
      <c r="G26" s="20">
        <v>99.8</v>
      </c>
      <c r="I26" s="32">
        <v>362.37423000000001</v>
      </c>
      <c r="J26" s="32">
        <v>361.67423000000002</v>
      </c>
      <c r="K26" s="32"/>
      <c r="L26" s="32"/>
    </row>
    <row r="27" spans="1:12" s="2" customFormat="1" ht="15" x14ac:dyDescent="0.25">
      <c r="A27" s="1" t="s">
        <v>67</v>
      </c>
      <c r="B27" s="18" t="s">
        <v>34</v>
      </c>
      <c r="C27" s="18" t="s">
        <v>68</v>
      </c>
      <c r="D27" s="19" t="s">
        <v>66</v>
      </c>
      <c r="E27" s="32">
        <v>204.98</v>
      </c>
      <c r="F27" s="32">
        <v>193.63200000000001</v>
      </c>
      <c r="G27" s="20">
        <v>94.5</v>
      </c>
      <c r="I27" s="32">
        <v>204.98</v>
      </c>
      <c r="J27" s="32">
        <v>193.63200000000001</v>
      </c>
      <c r="K27" s="32"/>
      <c r="L27" s="32"/>
    </row>
    <row r="28" spans="1:12" s="2" customFormat="1" ht="15" x14ac:dyDescent="0.25">
      <c r="A28" s="1" t="s">
        <v>70</v>
      </c>
      <c r="B28" s="18" t="s">
        <v>34</v>
      </c>
      <c r="C28" s="18" t="s">
        <v>55</v>
      </c>
      <c r="D28" s="19" t="s">
        <v>69</v>
      </c>
      <c r="E28" s="32">
        <v>13419.7</v>
      </c>
      <c r="F28" s="32">
        <v>13292.7</v>
      </c>
      <c r="G28" s="20">
        <v>99.1</v>
      </c>
      <c r="I28" s="32">
        <v>20644.75045</v>
      </c>
      <c r="J28" s="32">
        <v>20401.785309999999</v>
      </c>
      <c r="K28" s="32"/>
      <c r="L28" s="32"/>
    </row>
    <row r="29" spans="1:12" s="2" customFormat="1" ht="15" x14ac:dyDescent="0.25">
      <c r="A29" s="1" t="s">
        <v>72</v>
      </c>
      <c r="B29" s="18" t="s">
        <v>34</v>
      </c>
      <c r="C29" s="18" t="s">
        <v>73</v>
      </c>
      <c r="D29" s="19" t="s">
        <v>71</v>
      </c>
      <c r="E29" s="32">
        <v>2932.9</v>
      </c>
      <c r="F29" s="32">
        <v>2929.9</v>
      </c>
      <c r="G29" s="20">
        <v>99.9</v>
      </c>
      <c r="I29" s="32">
        <v>5432.9281000000001</v>
      </c>
      <c r="J29" s="32">
        <v>5429.89977</v>
      </c>
      <c r="K29" s="32"/>
      <c r="L29" s="32"/>
    </row>
    <row r="30" spans="1:12" s="10" customFormat="1" ht="14.25" x14ac:dyDescent="0.2">
      <c r="A30" s="8" t="s">
        <v>75</v>
      </c>
      <c r="B30" s="22" t="s">
        <v>37</v>
      </c>
      <c r="C30" s="22" t="s">
        <v>25</v>
      </c>
      <c r="D30" s="34" t="s">
        <v>74</v>
      </c>
      <c r="E30" s="30">
        <v>35991.699999999997</v>
      </c>
      <c r="F30" s="30">
        <v>34846.199999999997</v>
      </c>
      <c r="G30" s="24">
        <v>96.8</v>
      </c>
      <c r="I30" s="30">
        <v>36264.675470000002</v>
      </c>
      <c r="J30" s="30">
        <v>35077.214829999997</v>
      </c>
      <c r="K30" s="30"/>
      <c r="L30" s="30"/>
    </row>
    <row r="31" spans="1:12" s="2" customFormat="1" ht="15" x14ac:dyDescent="0.25">
      <c r="A31" s="1" t="s">
        <v>77</v>
      </c>
      <c r="B31" s="18" t="s">
        <v>37</v>
      </c>
      <c r="C31" s="18" t="s">
        <v>24</v>
      </c>
      <c r="D31" s="19" t="s">
        <v>76</v>
      </c>
      <c r="E31" s="32">
        <v>11369.7</v>
      </c>
      <c r="F31" s="32">
        <v>11316.9071</v>
      </c>
      <c r="G31" s="20">
        <v>99.5</v>
      </c>
      <c r="I31" s="32">
        <v>11369.7</v>
      </c>
      <c r="J31" s="32">
        <v>11316.9071</v>
      </c>
      <c r="K31" s="32"/>
      <c r="L31" s="32"/>
    </row>
    <row r="32" spans="1:12" s="2" customFormat="1" ht="15" x14ac:dyDescent="0.25">
      <c r="A32" s="1" t="s">
        <v>79</v>
      </c>
      <c r="B32" s="18" t="s">
        <v>37</v>
      </c>
      <c r="C32" s="18" t="s">
        <v>28</v>
      </c>
      <c r="D32" s="19" t="s">
        <v>78</v>
      </c>
      <c r="E32" s="32">
        <v>14491.737709999999</v>
      </c>
      <c r="F32" s="32">
        <v>14436.22082</v>
      </c>
      <c r="G32" s="20">
        <v>99.6</v>
      </c>
      <c r="I32" s="32">
        <v>14491.737709999999</v>
      </c>
      <c r="J32" s="32">
        <v>14436.22082</v>
      </c>
      <c r="K32" s="32"/>
      <c r="L32" s="32"/>
    </row>
    <row r="33" spans="1:12" s="2" customFormat="1" ht="15" x14ac:dyDescent="0.25">
      <c r="A33" s="1" t="s">
        <v>81</v>
      </c>
      <c r="B33" s="18" t="s">
        <v>37</v>
      </c>
      <c r="C33" s="18" t="s">
        <v>31</v>
      </c>
      <c r="D33" s="19" t="s">
        <v>80</v>
      </c>
      <c r="E33" s="32">
        <v>10023.5</v>
      </c>
      <c r="F33" s="32">
        <v>8986.2999999999993</v>
      </c>
      <c r="G33" s="20">
        <v>89.7</v>
      </c>
      <c r="I33" s="32">
        <v>10296.437760000001</v>
      </c>
      <c r="J33" s="32">
        <v>9217.2869100000007</v>
      </c>
      <c r="K33" s="32"/>
      <c r="L33" s="32"/>
    </row>
    <row r="34" spans="1:12" s="2" customFormat="1" ht="15" x14ac:dyDescent="0.25">
      <c r="A34" s="1" t="s">
        <v>83</v>
      </c>
      <c r="B34" s="18" t="s">
        <v>37</v>
      </c>
      <c r="C34" s="18" t="s">
        <v>37</v>
      </c>
      <c r="D34" s="19" t="s">
        <v>82</v>
      </c>
      <c r="E34" s="32">
        <v>106.8</v>
      </c>
      <c r="F34" s="32">
        <v>106.8</v>
      </c>
      <c r="G34" s="20">
        <v>100</v>
      </c>
      <c r="I34" s="32">
        <v>106.8</v>
      </c>
      <c r="J34" s="32">
        <v>106.8</v>
      </c>
      <c r="K34" s="32"/>
      <c r="L34" s="32"/>
    </row>
    <row r="35" spans="1:12" s="10" customFormat="1" ht="14.25" x14ac:dyDescent="0.2">
      <c r="A35" s="8" t="s">
        <v>85</v>
      </c>
      <c r="B35" s="22" t="s">
        <v>40</v>
      </c>
      <c r="C35" s="22" t="s">
        <v>25</v>
      </c>
      <c r="D35" s="34" t="s">
        <v>84</v>
      </c>
      <c r="E35" s="30">
        <v>3701.6109999999999</v>
      </c>
      <c r="F35" s="30">
        <v>3700.4173599999999</v>
      </c>
      <c r="G35" s="24">
        <v>100</v>
      </c>
      <c r="I35" s="30">
        <v>3701.6109999999999</v>
      </c>
      <c r="J35" s="30">
        <v>3700.4173599999999</v>
      </c>
      <c r="K35" s="30"/>
      <c r="L35" s="30"/>
    </row>
    <row r="36" spans="1:12" s="2" customFormat="1" ht="15" x14ac:dyDescent="0.25">
      <c r="A36" s="1" t="s">
        <v>87</v>
      </c>
      <c r="B36" s="18" t="s">
        <v>40</v>
      </c>
      <c r="C36" s="18" t="s">
        <v>37</v>
      </c>
      <c r="D36" s="19" t="s">
        <v>86</v>
      </c>
      <c r="E36" s="32">
        <v>3701.6109999999999</v>
      </c>
      <c r="F36" s="32">
        <v>3700.4173599999999</v>
      </c>
      <c r="G36" s="20">
        <v>100</v>
      </c>
      <c r="I36" s="32">
        <v>3701.6109999999999</v>
      </c>
      <c r="J36" s="32">
        <v>3700.4173599999999</v>
      </c>
      <c r="K36" s="32"/>
      <c r="L36" s="32"/>
    </row>
    <row r="37" spans="1:12" s="10" customFormat="1" ht="14.25" x14ac:dyDescent="0.2">
      <c r="A37" s="8" t="s">
        <v>89</v>
      </c>
      <c r="B37" s="22" t="s">
        <v>90</v>
      </c>
      <c r="C37" s="22" t="s">
        <v>25</v>
      </c>
      <c r="D37" s="34" t="s">
        <v>88</v>
      </c>
      <c r="E37" s="30">
        <v>294855.31105000002</v>
      </c>
      <c r="F37" s="30">
        <v>288981.22629999998</v>
      </c>
      <c r="G37" s="24">
        <v>98</v>
      </c>
      <c r="I37" s="30">
        <v>294855.31105000002</v>
      </c>
      <c r="J37" s="30">
        <v>288981.22629999998</v>
      </c>
      <c r="K37" s="30"/>
      <c r="L37" s="30"/>
    </row>
    <row r="38" spans="1:12" s="2" customFormat="1" ht="15" x14ac:dyDescent="0.25">
      <c r="A38" s="1" t="s">
        <v>92</v>
      </c>
      <c r="B38" s="18" t="s">
        <v>90</v>
      </c>
      <c r="C38" s="18" t="s">
        <v>24</v>
      </c>
      <c r="D38" s="19" t="s">
        <v>91</v>
      </c>
      <c r="E38" s="32">
        <v>69475.223679999996</v>
      </c>
      <c r="F38" s="32">
        <v>67455.946849999993</v>
      </c>
      <c r="G38" s="20">
        <v>97.1</v>
      </c>
      <c r="I38" s="32">
        <v>69475.223679999996</v>
      </c>
      <c r="J38" s="32">
        <v>67455.946849999993</v>
      </c>
      <c r="K38" s="32"/>
      <c r="L38" s="32"/>
    </row>
    <row r="39" spans="1:12" s="2" customFormat="1" ht="15" x14ac:dyDescent="0.25">
      <c r="A39" s="1" t="s">
        <v>94</v>
      </c>
      <c r="B39" s="18" t="s">
        <v>90</v>
      </c>
      <c r="C39" s="18" t="s">
        <v>28</v>
      </c>
      <c r="D39" s="19" t="s">
        <v>93</v>
      </c>
      <c r="E39" s="32">
        <v>175083.76048999999</v>
      </c>
      <c r="F39" s="32">
        <v>172343.68757000001</v>
      </c>
      <c r="G39" s="20">
        <v>98.4</v>
      </c>
      <c r="I39" s="32">
        <v>175083.76048999999</v>
      </c>
      <c r="J39" s="32">
        <v>172343.68757000001</v>
      </c>
      <c r="K39" s="32"/>
      <c r="L39" s="32"/>
    </row>
    <row r="40" spans="1:12" s="2" customFormat="1" ht="15" x14ac:dyDescent="0.25">
      <c r="A40" s="1" t="s">
        <v>96</v>
      </c>
      <c r="B40" s="18" t="s">
        <v>90</v>
      </c>
      <c r="C40" s="18" t="s">
        <v>31</v>
      </c>
      <c r="D40" s="19" t="s">
        <v>95</v>
      </c>
      <c r="E40" s="32">
        <v>25348.711050000002</v>
      </c>
      <c r="F40" s="32">
        <v>24529.04378</v>
      </c>
      <c r="G40" s="20">
        <v>96.8</v>
      </c>
      <c r="I40" s="32">
        <v>25348.711050000002</v>
      </c>
      <c r="J40" s="32">
        <v>24529.04378</v>
      </c>
      <c r="K40" s="32"/>
      <c r="L40" s="32"/>
    </row>
    <row r="41" spans="1:12" s="2" customFormat="1" ht="15.75" customHeight="1" x14ac:dyDescent="0.25">
      <c r="A41" s="1" t="s">
        <v>98</v>
      </c>
      <c r="B41" s="18" t="s">
        <v>90</v>
      </c>
      <c r="C41" s="18" t="s">
        <v>37</v>
      </c>
      <c r="D41" s="19" t="s">
        <v>97</v>
      </c>
      <c r="E41" s="32">
        <v>146.30000000000001</v>
      </c>
      <c r="F41" s="32">
        <v>146.30000000000001</v>
      </c>
      <c r="G41" s="20">
        <v>100</v>
      </c>
      <c r="I41" s="32">
        <v>146.30000000000001</v>
      </c>
      <c r="J41" s="32">
        <v>146.30000000000001</v>
      </c>
      <c r="K41" s="32"/>
      <c r="L41" s="32"/>
    </row>
    <row r="42" spans="1:12" s="2" customFormat="1" ht="15" x14ac:dyDescent="0.25">
      <c r="A42" s="1" t="s">
        <v>100</v>
      </c>
      <c r="B42" s="18" t="s">
        <v>90</v>
      </c>
      <c r="C42" s="18" t="s">
        <v>90</v>
      </c>
      <c r="D42" s="19" t="s">
        <v>99</v>
      </c>
      <c r="E42" s="32">
        <v>5041.3148799999999</v>
      </c>
      <c r="F42" s="32">
        <v>4822.15146</v>
      </c>
      <c r="G42" s="20">
        <v>95.7</v>
      </c>
      <c r="I42" s="32">
        <v>5041.3148799999999</v>
      </c>
      <c r="J42" s="32">
        <v>4822.15146</v>
      </c>
      <c r="K42" s="32"/>
      <c r="L42" s="32"/>
    </row>
    <row r="43" spans="1:12" s="2" customFormat="1" ht="15" x14ac:dyDescent="0.25">
      <c r="A43" s="1" t="s">
        <v>102</v>
      </c>
      <c r="B43" s="18" t="s">
        <v>90</v>
      </c>
      <c r="C43" s="18" t="s">
        <v>55</v>
      </c>
      <c r="D43" s="19" t="s">
        <v>101</v>
      </c>
      <c r="E43" s="32">
        <v>19760.000950000001</v>
      </c>
      <c r="F43" s="32">
        <v>19684.09664</v>
      </c>
      <c r="G43" s="20">
        <v>99.6</v>
      </c>
      <c r="I43" s="32">
        <v>19760.000950000001</v>
      </c>
      <c r="J43" s="32">
        <v>19684.09664</v>
      </c>
      <c r="K43" s="32"/>
      <c r="L43" s="32"/>
    </row>
    <row r="44" spans="1:12" s="10" customFormat="1" ht="14.25" x14ac:dyDescent="0.2">
      <c r="A44" s="8" t="s">
        <v>104</v>
      </c>
      <c r="B44" s="22" t="s">
        <v>68</v>
      </c>
      <c r="C44" s="22" t="s">
        <v>25</v>
      </c>
      <c r="D44" s="34" t="s">
        <v>103</v>
      </c>
      <c r="E44" s="30">
        <v>77572.259810000003</v>
      </c>
      <c r="F44" s="30">
        <v>75414.966990000001</v>
      </c>
      <c r="G44" s="24">
        <v>97.2</v>
      </c>
      <c r="I44" s="30">
        <v>77572.259810000003</v>
      </c>
      <c r="J44" s="30">
        <v>75414.966990000001</v>
      </c>
      <c r="K44" s="30"/>
      <c r="L44" s="30"/>
    </row>
    <row r="45" spans="1:12" s="2" customFormat="1" ht="15" x14ac:dyDescent="0.25">
      <c r="A45" s="1" t="s">
        <v>106</v>
      </c>
      <c r="B45" s="18" t="s">
        <v>68</v>
      </c>
      <c r="C45" s="18" t="s">
        <v>24</v>
      </c>
      <c r="D45" s="19" t="s">
        <v>105</v>
      </c>
      <c r="E45" s="32">
        <v>48089.873090000001</v>
      </c>
      <c r="F45" s="32">
        <v>46748.348360000004</v>
      </c>
      <c r="G45" s="20">
        <v>97.2</v>
      </c>
      <c r="I45" s="32">
        <v>48089.873090000001</v>
      </c>
      <c r="J45" s="32">
        <v>46748.348360000004</v>
      </c>
      <c r="K45" s="32"/>
      <c r="L45" s="32"/>
    </row>
    <row r="46" spans="1:12" s="2" customFormat="1" ht="15" x14ac:dyDescent="0.25">
      <c r="A46" s="1" t="s">
        <v>108</v>
      </c>
      <c r="B46" s="18" t="s">
        <v>68</v>
      </c>
      <c r="C46" s="18" t="s">
        <v>34</v>
      </c>
      <c r="D46" s="19" t="s">
        <v>107</v>
      </c>
      <c r="E46" s="32">
        <v>29482.386719999999</v>
      </c>
      <c r="F46" s="32">
        <v>28666.618630000001</v>
      </c>
      <c r="G46" s="20">
        <v>97.2</v>
      </c>
      <c r="I46" s="32">
        <v>29482.386719999999</v>
      </c>
      <c r="J46" s="32">
        <v>28666.618630000001</v>
      </c>
      <c r="K46" s="32"/>
      <c r="L46" s="32"/>
    </row>
    <row r="47" spans="1:12" s="10" customFormat="1" ht="14.25" x14ac:dyDescent="0.2">
      <c r="A47" s="8" t="s">
        <v>110</v>
      </c>
      <c r="B47" s="22" t="s">
        <v>55</v>
      </c>
      <c r="C47" s="22" t="s">
        <v>25</v>
      </c>
      <c r="D47" s="34" t="s">
        <v>109</v>
      </c>
      <c r="E47" s="30">
        <v>40</v>
      </c>
      <c r="F47" s="30">
        <v>39.93</v>
      </c>
      <c r="G47" s="24">
        <v>99.8</v>
      </c>
      <c r="I47" s="30">
        <v>40</v>
      </c>
      <c r="J47" s="30">
        <v>39.93</v>
      </c>
      <c r="K47" s="30"/>
      <c r="L47" s="30"/>
    </row>
    <row r="48" spans="1:12" s="2" customFormat="1" ht="15" x14ac:dyDescent="0.25">
      <c r="A48" s="1" t="s">
        <v>112</v>
      </c>
      <c r="B48" s="18" t="s">
        <v>55</v>
      </c>
      <c r="C48" s="18" t="s">
        <v>55</v>
      </c>
      <c r="D48" s="19" t="s">
        <v>111</v>
      </c>
      <c r="E48" s="32">
        <v>40</v>
      </c>
      <c r="F48" s="32">
        <v>39.93</v>
      </c>
      <c r="G48" s="20">
        <v>99.8</v>
      </c>
      <c r="I48" s="32">
        <v>40</v>
      </c>
      <c r="J48" s="32">
        <v>39.93</v>
      </c>
      <c r="K48" s="32"/>
      <c r="L48" s="32"/>
    </row>
    <row r="49" spans="1:12" s="10" customFormat="1" ht="14.25" x14ac:dyDescent="0.2">
      <c r="A49" s="8" t="s">
        <v>114</v>
      </c>
      <c r="B49" s="22" t="s">
        <v>58</v>
      </c>
      <c r="C49" s="22" t="s">
        <v>25</v>
      </c>
      <c r="D49" s="34" t="s">
        <v>113</v>
      </c>
      <c r="E49" s="30">
        <v>15765.70189</v>
      </c>
      <c r="F49" s="30">
        <v>14945.93946</v>
      </c>
      <c r="G49" s="24">
        <v>94.8</v>
      </c>
      <c r="I49" s="30">
        <v>15765.70189</v>
      </c>
      <c r="J49" s="30">
        <v>14945.93946</v>
      </c>
      <c r="K49" s="30"/>
      <c r="L49" s="30"/>
    </row>
    <row r="50" spans="1:12" s="2" customFormat="1" ht="15" x14ac:dyDescent="0.25">
      <c r="A50" s="1" t="s">
        <v>116</v>
      </c>
      <c r="B50" s="18" t="s">
        <v>58</v>
      </c>
      <c r="C50" s="18" t="s">
        <v>24</v>
      </c>
      <c r="D50" s="19" t="s">
        <v>115</v>
      </c>
      <c r="E50" s="32">
        <v>1590.6691900000001</v>
      </c>
      <c r="F50" s="32">
        <v>1579.1866600000001</v>
      </c>
      <c r="G50" s="20">
        <v>99.3</v>
      </c>
      <c r="I50" s="32">
        <v>1590.6691900000001</v>
      </c>
      <c r="J50" s="32">
        <v>1579.1866600000001</v>
      </c>
      <c r="K50" s="32"/>
      <c r="L50" s="32"/>
    </row>
    <row r="51" spans="1:12" s="2" customFormat="1" ht="15" x14ac:dyDescent="0.25">
      <c r="A51" s="1" t="s">
        <v>118</v>
      </c>
      <c r="B51" s="18" t="s">
        <v>58</v>
      </c>
      <c r="C51" s="18" t="s">
        <v>31</v>
      </c>
      <c r="D51" s="19" t="s">
        <v>117</v>
      </c>
      <c r="E51" s="32">
        <v>1244.29</v>
      </c>
      <c r="F51" s="32">
        <v>1242.873</v>
      </c>
      <c r="G51" s="20">
        <v>99.9</v>
      </c>
      <c r="I51" s="32">
        <v>1244.29</v>
      </c>
      <c r="J51" s="32">
        <v>1242.873</v>
      </c>
      <c r="K51" s="32"/>
      <c r="L51" s="32"/>
    </row>
    <row r="52" spans="1:12" s="2" customFormat="1" ht="15" x14ac:dyDescent="0.25">
      <c r="A52" s="1" t="s">
        <v>120</v>
      </c>
      <c r="B52" s="18" t="s">
        <v>58</v>
      </c>
      <c r="C52" s="18" t="s">
        <v>34</v>
      </c>
      <c r="D52" s="19" t="s">
        <v>119</v>
      </c>
      <c r="E52" s="32">
        <v>12394.626340000001</v>
      </c>
      <c r="F52" s="32">
        <v>11674.766729999999</v>
      </c>
      <c r="G52" s="20">
        <v>94.2</v>
      </c>
      <c r="I52" s="32">
        <v>12394.626340000001</v>
      </c>
      <c r="J52" s="32">
        <v>11674.766729999999</v>
      </c>
      <c r="K52" s="32"/>
      <c r="L52" s="32"/>
    </row>
    <row r="53" spans="1:12" s="2" customFormat="1" ht="15" x14ac:dyDescent="0.25">
      <c r="A53" s="1" t="s">
        <v>122</v>
      </c>
      <c r="B53" s="18" t="s">
        <v>58</v>
      </c>
      <c r="C53" s="18" t="s">
        <v>40</v>
      </c>
      <c r="D53" s="19" t="s">
        <v>121</v>
      </c>
      <c r="E53" s="32">
        <v>536.11635999999999</v>
      </c>
      <c r="F53" s="32">
        <v>449.11306999999999</v>
      </c>
      <c r="G53" s="20">
        <v>83.8</v>
      </c>
      <c r="I53" s="32">
        <v>536.11635999999999</v>
      </c>
      <c r="J53" s="32">
        <v>449.11306999999999</v>
      </c>
      <c r="K53" s="32"/>
      <c r="L53" s="32"/>
    </row>
    <row r="54" spans="1:12" s="10" customFormat="1" ht="14.25" x14ac:dyDescent="0.2">
      <c r="A54" s="8" t="s">
        <v>124</v>
      </c>
      <c r="B54" s="22" t="s">
        <v>43</v>
      </c>
      <c r="C54" s="22" t="s">
        <v>25</v>
      </c>
      <c r="D54" s="34" t="s">
        <v>123</v>
      </c>
      <c r="E54" s="30">
        <v>548.66463999999996</v>
      </c>
      <c r="F54" s="30">
        <v>542.47</v>
      </c>
      <c r="G54" s="24">
        <v>98.9</v>
      </c>
      <c r="I54" s="30">
        <v>548.66463999999996</v>
      </c>
      <c r="J54" s="30">
        <v>542.47</v>
      </c>
      <c r="K54" s="30"/>
      <c r="L54" s="30"/>
    </row>
    <row r="55" spans="1:12" s="2" customFormat="1" ht="15" x14ac:dyDescent="0.25">
      <c r="A55" s="1" t="s">
        <v>126</v>
      </c>
      <c r="B55" s="18" t="s">
        <v>43</v>
      </c>
      <c r="C55" s="18" t="s">
        <v>28</v>
      </c>
      <c r="D55" s="19" t="s">
        <v>125</v>
      </c>
      <c r="E55" s="32">
        <v>548.66463999999996</v>
      </c>
      <c r="F55" s="32">
        <v>542.47</v>
      </c>
      <c r="G55" s="20">
        <v>98.9</v>
      </c>
      <c r="I55" s="32">
        <v>548.66463999999996</v>
      </c>
      <c r="J55" s="32">
        <v>542.47</v>
      </c>
      <c r="K55" s="32"/>
      <c r="L55" s="32"/>
    </row>
    <row r="56" spans="1:12" s="10" customFormat="1" ht="14.25" x14ac:dyDescent="0.2">
      <c r="A56" s="8" t="s">
        <v>128</v>
      </c>
      <c r="B56" s="22" t="s">
        <v>46</v>
      </c>
      <c r="C56" s="22" t="s">
        <v>25</v>
      </c>
      <c r="D56" s="34" t="s">
        <v>127</v>
      </c>
      <c r="E56" s="30">
        <v>2215</v>
      </c>
      <c r="F56" s="30">
        <v>2185.93282</v>
      </c>
      <c r="G56" s="24">
        <v>98.7</v>
      </c>
      <c r="I56" s="30">
        <v>2215</v>
      </c>
      <c r="J56" s="30">
        <v>2185.93282</v>
      </c>
      <c r="K56" s="30"/>
      <c r="L56" s="30"/>
    </row>
    <row r="57" spans="1:12" s="2" customFormat="1" ht="15" x14ac:dyDescent="0.25">
      <c r="A57" s="1" t="s">
        <v>130</v>
      </c>
      <c r="B57" s="18" t="s">
        <v>46</v>
      </c>
      <c r="C57" s="18" t="s">
        <v>24</v>
      </c>
      <c r="D57" s="19" t="s">
        <v>129</v>
      </c>
      <c r="E57" s="32">
        <v>2215</v>
      </c>
      <c r="F57" s="32">
        <v>2185.93282</v>
      </c>
      <c r="G57" s="20">
        <v>98.7</v>
      </c>
      <c r="I57" s="32">
        <v>2215</v>
      </c>
      <c r="J57" s="32">
        <v>2185.93282</v>
      </c>
      <c r="K57" s="32"/>
      <c r="L57" s="32"/>
    </row>
    <row r="58" spans="1:12" s="10" customFormat="1" ht="14.25" hidden="1" x14ac:dyDescent="0.2">
      <c r="A58" s="8" t="s">
        <v>132</v>
      </c>
      <c r="B58" s="22" t="s">
        <v>61</v>
      </c>
      <c r="C58" s="22" t="s">
        <v>25</v>
      </c>
      <c r="D58" s="34" t="s">
        <v>131</v>
      </c>
      <c r="E58" s="30">
        <v>10818.277470000001</v>
      </c>
      <c r="F58" s="30">
        <v>10818.277470000001</v>
      </c>
      <c r="G58" s="24">
        <v>100</v>
      </c>
      <c r="I58" s="30">
        <v>10818.277470000001</v>
      </c>
      <c r="J58" s="30">
        <v>10818.277470000001</v>
      </c>
      <c r="K58" s="30"/>
      <c r="L58" s="30"/>
    </row>
    <row r="59" spans="1:12" s="2" customFormat="1" ht="24.75" hidden="1" x14ac:dyDescent="0.25">
      <c r="A59" s="1" t="s">
        <v>134</v>
      </c>
      <c r="B59" s="18" t="s">
        <v>61</v>
      </c>
      <c r="C59" s="18" t="s">
        <v>24</v>
      </c>
      <c r="D59" s="19" t="s">
        <v>133</v>
      </c>
      <c r="E59" s="32">
        <v>7533.8</v>
      </c>
      <c r="F59" s="32">
        <v>7533.8</v>
      </c>
      <c r="G59" s="20">
        <v>100</v>
      </c>
      <c r="I59" s="32">
        <v>7533.8</v>
      </c>
      <c r="J59" s="32">
        <v>7533.8</v>
      </c>
      <c r="K59" s="32"/>
      <c r="L59" s="32"/>
    </row>
    <row r="60" spans="1:12" s="2" customFormat="1" ht="15" hidden="1" x14ac:dyDescent="0.25">
      <c r="A60" s="1" t="s">
        <v>136</v>
      </c>
      <c r="B60" s="18" t="s">
        <v>61</v>
      </c>
      <c r="C60" s="18" t="s">
        <v>28</v>
      </c>
      <c r="D60" s="19" t="s">
        <v>135</v>
      </c>
      <c r="E60" s="32">
        <v>3284.4774699999998</v>
      </c>
      <c r="F60" s="32">
        <v>3284.4774699999998</v>
      </c>
      <c r="G60" s="20">
        <v>100</v>
      </c>
      <c r="I60" s="32">
        <v>3284.4774699999998</v>
      </c>
      <c r="J60" s="32">
        <v>3284.4774699999998</v>
      </c>
      <c r="K60" s="32"/>
      <c r="L60" s="32"/>
    </row>
    <row r="61" spans="1:12" ht="14.25" x14ac:dyDescent="0.2">
      <c r="B61" s="25"/>
      <c r="C61" s="26"/>
      <c r="D61" s="27" t="s">
        <v>10</v>
      </c>
      <c r="E61" s="31">
        <v>500447.8</v>
      </c>
      <c r="F61" s="31">
        <v>488896.4</v>
      </c>
      <c r="G61" s="28">
        <v>97.7</v>
      </c>
      <c r="I61" s="31">
        <f>I10</f>
        <v>521264.07247999997</v>
      </c>
      <c r="J61" s="31">
        <f>J10</f>
        <v>509554.73744</v>
      </c>
      <c r="K61" s="31"/>
      <c r="L61" s="31"/>
    </row>
    <row r="63" spans="1:12" x14ac:dyDescent="0.2">
      <c r="E63" s="35"/>
      <c r="F63" s="35"/>
    </row>
  </sheetData>
  <mergeCells count="3">
    <mergeCell ref="C5:G5"/>
    <mergeCell ref="C3:G3"/>
    <mergeCell ref="C4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2021-04-26T05:32:16Z</cp:lastPrinted>
  <dcterms:created xsi:type="dcterms:W3CDTF">2007-09-07T04:40:06Z</dcterms:created>
  <dcterms:modified xsi:type="dcterms:W3CDTF">2021-04-26T05:32:18Z</dcterms:modified>
</cp:coreProperties>
</file>