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Лист1!$12:$12</definedName>
  </definedNames>
  <calcPr calcId="125725"/>
</workbook>
</file>

<file path=xl/calcChain.xml><?xml version="1.0" encoding="utf-8"?>
<calcChain xmlns="http://schemas.openxmlformats.org/spreadsheetml/2006/main">
  <c r="F12" i="1"/>
  <c r="F110"/>
  <c r="F108"/>
  <c r="J6"/>
  <c r="G12"/>
  <c r="G110"/>
  <c r="G108"/>
  <c r="J108" s="1"/>
  <c r="H108"/>
  <c r="I108"/>
  <c r="J110" l="1"/>
</calcChain>
</file>

<file path=xl/sharedStrings.xml><?xml version="1.0" encoding="utf-8"?>
<sst xmlns="http://schemas.openxmlformats.org/spreadsheetml/2006/main" count="500" uniqueCount="233">
  <si>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</si>
  <si>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</si>
  <si>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</si>
  <si>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</si>
  <si>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</si>
  <si>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</si>
  <si>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</si>
  <si>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</si>
  <si>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</si>
  <si>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</si>
  <si>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</si>
  <si>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</si>
  <si>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</si>
  <si>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</si>
  <si>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</si>
  <si>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БАЛАНС</t>
  </si>
  <si>
    <t>КОСГУ
Код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</si>
  <si>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</si>
  <si>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</si>
  <si>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</si>
  <si>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к решению Совета депутатов</t>
  </si>
  <si>
    <t>ОТЧЁТ</t>
  </si>
  <si>
    <t xml:space="preserve">Вариант: Киясовский 2021;
Таблица: Наименования доходов;
Наименования
</t>
  </si>
  <si>
    <t>Вариант: Киясовский 2021;
Таблица: Доходы-факт помесячно нарастающим итогом 2021 (МО);
Данные
МО=1301900
УБ=1121
Узлы=19</t>
  </si>
  <si>
    <t>Вариант: Киясовский 2021;
Таблица: Уточненные росписи бюджета МО 2021;
Данные
МО=1301900
УБ=1121
ВР=000
ЦС=00000
Ведомства=000
ФКР=0000
Узлы=19</t>
  </si>
  <si>
    <t>Вариант: Киясовский 2021;
Таблица: Кассовое исполнение бюджета МО 2021;
Данные
МО=1301900
УБ=1121
ВР=000
ЦС=00000
Ведомства=000
ФКР=0000
Узлы=19</t>
  </si>
  <si>
    <t>Вариант: Киясовский 2021;
Таблица: Кассовое исполнение бюджета МО 2020;
Данные
МО=1301900
УБ=1121
Дата=20200401
ВР=000
ЦС=00000
Ведомства=000
ФКР=0000
Узлы=19</t>
  </si>
  <si>
    <t>Вариант=Киясовский 2021;
Табл=Наименования доходов;
Наименования;</t>
  </si>
  <si>
    <t>Вариант=Киясовский 2021;
Табл=Кассовое исполнение бюджета МО 2020;
МО=1301900;
УБ=1121;
Дата=20200401;
ВР=000;
ЦС=00000;
Ведомства=000;
ФКР=0000;
Узлы=19;
Муниципальные программы=00000;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</si>
  <si>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</si>
  <si>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</si>
  <si>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</si>
  <si>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</si>
  <si>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</si>
  <si>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</si>
  <si>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</si>
  <si>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</si>
  <si>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</si>
  <si>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</si>
  <si>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</si>
  <si>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</si>
  <si>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</si>
  <si>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</si>
  <si>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</si>
  <si>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</si>
  <si>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10302231</t>
  </si>
  <si>
    <t>10302241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</si>
  <si>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</si>
  <si>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</si>
  <si>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10302261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</si>
  <si>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</si>
  <si>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</si>
  <si>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</si>
  <si>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</si>
  <si>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</si>
  <si>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10502020</t>
  </si>
  <si>
    <t>Единый налог на вмененный доход для отдельных видов деятельности (за налоговые периоды, истекшие до 1 января 2011 года)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</si>
  <si>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</si>
  <si>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</si>
  <si>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</si>
  <si>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</si>
  <si>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</si>
  <si>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</si>
  <si>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</si>
  <si>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</si>
  <si>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</si>
  <si>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</si>
  <si>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</si>
  <si>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</si>
  <si>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10900000</t>
  </si>
  <si>
    <t>ЗАДОЛЖЕННОСТЬ И ПЕРЕРАСЧЕТЫ ПО ОТМЕНЕННЫМ НАЛОГАМ, СБОРАМ И ИНЫМ ОБЯЗАТЕЛЬНЫМ ПЛАТЕЖАМ</t>
  </si>
  <si>
    <t>10904040</t>
  </si>
  <si>
    <t>Налог с имущества, переходящего в порядке наследования или дарения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</si>
  <si>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</si>
  <si>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</si>
  <si>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</si>
  <si>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</si>
  <si>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</si>
  <si>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</si>
  <si>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</si>
  <si>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</si>
  <si>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11107015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</si>
  <si>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</si>
  <si>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</si>
  <si>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</si>
  <si>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</si>
  <si>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</si>
  <si>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</si>
  <si>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</si>
  <si>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11201030</t>
  </si>
  <si>
    <t>Плата за выбросы загрязняющих  веществ в водные объекты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</si>
  <si>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</si>
  <si>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</si>
  <si>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</si>
  <si>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Плата за размещение твёрдых коммунальных отходов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</si>
  <si>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</si>
  <si>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</si>
  <si>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</si>
  <si>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</si>
  <si>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</si>
  <si>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</si>
  <si>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</si>
  <si>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11302995</t>
  </si>
  <si>
    <t>Прочие доходы от компенсации затрат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</si>
  <si>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</si>
  <si>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</si>
  <si>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</si>
  <si>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</si>
  <si>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</si>
  <si>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440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</si>
  <si>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</si>
  <si>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</si>
  <si>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</si>
  <si>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</si>
  <si>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</si>
  <si>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</t>
  </si>
  <si>
    <t>ШТРАФЫ, САНКЦИИ, ВОЗМЕЩЕНИЕ УЩЕРБА</t>
  </si>
  <si>
    <t>11601053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</si>
  <si>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</si>
  <si>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</si>
  <si>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</si>
  <si>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</si>
  <si>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</si>
  <si>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</si>
  <si>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</si>
  <si>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</si>
  <si>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</si>
  <si>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</si>
  <si>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</si>
  <si>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</si>
  <si>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</si>
  <si>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</si>
  <si>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</si>
  <si>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</si>
  <si>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</si>
  <si>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</t>
  </si>
  <si>
    <t>11601204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</si>
  <si>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</si>
  <si>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11601133</t>
  </si>
  <si>
    <t>11607010</t>
  </si>
  <si>
    <t>11610123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</si>
  <si>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</si>
  <si>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</si>
  <si>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</si>
  <si>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11611050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</si>
  <si>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</si>
  <si>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11700000</t>
  </si>
  <si>
    <t>ПРОЧИЕ НЕНАЛОГОВЫЕ ДОХОДЫ</t>
  </si>
  <si>
    <t>11701050</t>
  </si>
  <si>
    <t>180</t>
  </si>
  <si>
    <t>Невыясненные поступления, зачисляемые в бюджеты муниципальных районов</t>
  </si>
  <si>
    <t>11715030</t>
  </si>
  <si>
    <t>150</t>
  </si>
  <si>
    <t>Инициативные платежи, зачисляемые в бюджеты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</si>
  <si>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</si>
  <si>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</si>
  <si>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</si>
  <si>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</si>
  <si>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</si>
  <si>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</si>
  <si>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20215001</t>
  </si>
  <si>
    <t xml:space="preserve">Дотация на выравнивание бюджетной обеспеченности </t>
  </si>
  <si>
    <t>20219999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</si>
  <si>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</si>
  <si>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</si>
  <si>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</si>
  <si>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</si>
  <si>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</si>
  <si>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</si>
  <si>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</si>
  <si>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</si>
  <si>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</si>
  <si>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</si>
  <si>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</si>
  <si>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</si>
  <si>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20230029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</si>
  <si>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</si>
  <si>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20235469</t>
  </si>
  <si>
    <t>Субвенции бюджетам муниципальных районов на проведение Всероссийской переписи населения 2020 года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</si>
  <si>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</si>
  <si>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</si>
  <si>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20249999</t>
  </si>
  <si>
    <t>Прочие межбюджетные трансферты, передаваемые бюджетам муниципальных районов</t>
  </si>
  <si>
    <t>20245160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</si>
  <si>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</si>
  <si>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20245303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</si>
  <si>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</si>
  <si>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20229999</t>
  </si>
  <si>
    <t>Прочие субсидии бюджетам муниципальных районов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</si>
  <si>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</si>
  <si>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</si>
  <si>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20220299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</si>
  <si>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</si>
  <si>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20220302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</si>
  <si>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</si>
  <si>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</si>
  <si>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</si>
  <si>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</t>
  </si>
  <si>
    <t>Субсидии бюджетам муниципальных районов на реализацию мероприятий по обеспечению жильем молодых семей</t>
  </si>
  <si>
    <t>20225519</t>
  </si>
  <si>
    <t>Субсидия бюджетам муниципальных районов на поддержку отрасли культуры</t>
  </si>
  <si>
    <t>20227576</t>
  </si>
  <si>
    <t>Субсидии бюджетам муниципальных районов на обеспечение комплексного развития сельских территорий</t>
  </si>
  <si>
    <t>20225304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</si>
  <si>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</si>
  <si>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20700000</t>
  </si>
  <si>
    <t>Прочие безвозмездные поступления</t>
  </si>
  <si>
    <t>20705030</t>
  </si>
  <si>
    <t>Прочие безвозмездные поступления в бюджеты муниципальных районов</t>
  </si>
  <si>
    <t>21900000</t>
  </si>
  <si>
    <t>ВОЗВРАТ ОСТАТКОВ СУБСИДИЙ, СУБВЕНЦИЙ И ИНЫХ МЕЖБЮДЖЕТНЫХ ТРАНСФЕРТОВ, ИМЕЮЩИХ ЦЕЛЕВОЕ НАЗНАЧЕНИЕ, ПРОШЛЫХ ЛЕТ</t>
  </si>
  <si>
    <t>21960010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</si>
  <si>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</si>
  <si>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21800000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</si>
  <si>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</si>
  <si>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21860010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</si>
  <si>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</si>
  <si>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Киясовский район*01.01.2022</t>
  </si>
  <si>
    <t>Вариант=Киясовский 2021;
Табл=Доходы-план помесячно нарастающим итогом 2021 (МО);
МО=1301900;
УБ=1121;
Дата=20220101;
Узлы=19;</t>
  </si>
  <si>
    <t>Вариант=Киясовский 2021;
Табл=Доходы-факт помесячно нарастающим итогом 2021 (МО);
МО=1301900;
УБ=1121;
Дата=20220101;
Узлы=19;</t>
  </si>
  <si>
    <t>Вариант=Киясовский 2021;
Табл=Уточненные росписи бюджета МО 2021;
МО=1301900;
УБ=1121;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</si>
  <si>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2021;
МО=1301900;
УБ=1121;
Дата=20220101;
ВР=000;
ЦС=00000;
Ведомства=000;
ФКР=0000;
Узлы=19;
Муниципальные программы=00000;</t>
  </si>
  <si>
    <t>Киясовский район Удмуртской Республики"</t>
  </si>
  <si>
    <t>" Киясовский район " за 2021 год</t>
  </si>
  <si>
    <t>ДЕФИЦИТ(-), ПРОФИЦИТ (+)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</si>
  <si>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</si>
  <si>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</si>
  <si>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Прочие дотации бюджетам муниципальных районов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</si>
  <si>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</si>
  <si>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</si>
  <si>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</si>
  <si>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</si>
  <si>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муниципальное образование "Муниципальный округ 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</si>
</sst>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9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Fill="1" applyBorder="1" applyAlignment="1">
      <alignment shrinkToFit="1"/>
    </xf>
    <xf numFmtId="49" fontId="7" fillId="0" borderId="0" xfId="0" applyNumberFormat="1" applyFont="1" applyBorder="1"/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Fill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165" fontId="5" fillId="0" borderId="5" xfId="0" applyNumberFormat="1" applyFont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165" fontId="3" fillId="0" borderId="5" xfId="0" applyNumberFormat="1" applyFont="1" applyBorder="1" applyAlignment="1">
      <alignment shrinkToFit="1"/>
    </xf>
    <xf numFmtId="165" fontId="7" fillId="0" borderId="5" xfId="0" applyNumberFormat="1" applyFont="1" applyBorder="1" applyAlignment="1">
      <alignment shrinkToFit="1"/>
    </xf>
    <xf numFmtId="165" fontId="7" fillId="0" borderId="5" xfId="0" applyNumberFormat="1" applyFont="1" applyFill="1" applyBorder="1" applyAlignment="1">
      <alignment shrinkToFit="1"/>
    </xf>
    <xf numFmtId="0" fontId="7" fillId="0" borderId="0" xfId="0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right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110"/>
  <sheetViews>
    <sheetView tabSelected="1" topLeftCell="A74" workbookViewId="0">
      <selection activeCell="A102" sqref="A102"/>
    </sheetView>
  </sheetViews>
  <sheetFormatPr defaultRowHeight="12.75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6.33203125" customWidth="1"/>
    <col min="7" max="7" width="16.33203125" style="11" customWidth="1"/>
    <col min="8" max="9" width="16.33203125" style="11" hidden="1" customWidth="1"/>
    <col min="10" max="10" width="16.33203125" style="11" customWidth="1"/>
    <col min="11" max="11" width="16.33203125" hidden="1" customWidth="1"/>
  </cols>
  <sheetData>
    <row r="1" spans="1:11" ht="14.25" hidden="1" customHeight="1">
      <c r="A1" s="18"/>
      <c r="B1" s="19"/>
      <c r="C1" s="19"/>
      <c r="D1" s="20"/>
      <c r="E1" s="21"/>
      <c r="F1" s="41"/>
      <c r="G1" s="42"/>
      <c r="H1" s="42"/>
      <c r="I1" s="42"/>
      <c r="J1" s="22"/>
      <c r="K1" s="41"/>
    </row>
    <row r="2" spans="1:11" ht="15">
      <c r="A2" s="23"/>
      <c r="B2" s="23"/>
      <c r="C2" s="23"/>
      <c r="D2" s="23"/>
      <c r="E2" s="24"/>
      <c r="F2" s="25"/>
      <c r="G2" s="26"/>
      <c r="H2" s="26"/>
      <c r="I2" s="26"/>
      <c r="J2" s="26" t="s">
        <v>14</v>
      </c>
      <c r="K2" s="25"/>
    </row>
    <row r="3" spans="1:11" ht="15">
      <c r="A3" s="23"/>
      <c r="B3" s="23"/>
      <c r="C3" s="23"/>
      <c r="D3" s="23"/>
      <c r="E3" s="24"/>
      <c r="F3" s="25"/>
      <c r="G3" s="26"/>
      <c r="H3" s="26"/>
      <c r="I3" s="26"/>
      <c r="J3" s="26" t="s">
        <v>20</v>
      </c>
      <c r="K3" s="25"/>
    </row>
    <row r="4" spans="1:11" ht="15">
      <c r="A4" s="23"/>
      <c r="B4" s="23"/>
      <c r="C4" s="23"/>
      <c r="D4" s="23"/>
      <c r="E4" s="24"/>
      <c r="F4" s="25"/>
      <c r="G4" s="26"/>
      <c r="H4" s="26"/>
      <c r="I4" s="26"/>
      <c r="J4" s="43" t="s">
        <v>232</v>
      </c>
      <c r="K4" s="25"/>
    </row>
    <row r="5" spans="1:11" ht="15">
      <c r="A5" s="23"/>
      <c r="B5" s="23"/>
      <c r="C5" s="23"/>
      <c r="D5" s="23"/>
      <c r="E5" s="48" t="s">
        <v>222</v>
      </c>
      <c r="F5" s="49"/>
      <c r="G5" s="49"/>
      <c r="H5" s="49"/>
      <c r="I5" s="49"/>
      <c r="J5" s="49"/>
      <c r="K5" s="25"/>
    </row>
    <row r="6" spans="1:11" ht="15">
      <c r="A6" s="23"/>
      <c r="B6" s="23"/>
      <c r="C6" s="23"/>
      <c r="D6" s="23"/>
      <c r="E6" s="24"/>
      <c r="F6" s="25"/>
      <c r="G6" s="26"/>
      <c r="H6" s="26"/>
      <c r="I6" s="26"/>
      <c r="J6" s="26" t="str">
        <f>"от__ ________ "&amp;VALUE(RIGHT(F14,4))&amp;" года  №_____"</f>
        <v>от__ ________ 2022 года  №_____</v>
      </c>
      <c r="K6" s="25"/>
    </row>
    <row r="7" spans="1:11" ht="15">
      <c r="A7" s="23"/>
      <c r="B7" s="23"/>
      <c r="C7" s="23"/>
      <c r="D7" s="23"/>
      <c r="E7" s="24"/>
      <c r="F7" s="25"/>
      <c r="G7" s="26"/>
      <c r="H7" s="26"/>
      <c r="I7" s="26"/>
      <c r="J7" s="26"/>
      <c r="K7" s="25"/>
    </row>
    <row r="8" spans="1:11" ht="16.5" customHeight="1">
      <c r="A8" s="44" t="s">
        <v>21</v>
      </c>
      <c r="B8" s="44"/>
      <c r="C8" s="44"/>
      <c r="D8" s="44"/>
      <c r="E8" s="44"/>
      <c r="F8" s="44"/>
      <c r="G8" s="44"/>
      <c r="H8" s="34"/>
      <c r="I8" s="34"/>
      <c r="J8" s="34"/>
      <c r="K8" s="11"/>
    </row>
    <row r="9" spans="1:11" ht="16.5" customHeight="1">
      <c r="A9" s="44" t="s">
        <v>19</v>
      </c>
      <c r="B9" s="44"/>
      <c r="C9" s="44"/>
      <c r="D9" s="44"/>
      <c r="E9" s="44"/>
      <c r="F9" s="44"/>
      <c r="G9" s="44"/>
      <c r="H9" s="34"/>
      <c r="I9" s="34"/>
      <c r="J9" s="34"/>
      <c r="K9" s="11"/>
    </row>
    <row r="10" spans="1:11" ht="16.5" customHeight="1">
      <c r="A10" s="44" t="s">
        <v>223</v>
      </c>
      <c r="B10" s="44"/>
      <c r="C10" s="44"/>
      <c r="D10" s="44"/>
      <c r="E10" s="44"/>
      <c r="F10" s="44"/>
      <c r="G10" s="44"/>
      <c r="H10" s="34"/>
      <c r="I10" s="34"/>
      <c r="J10" s="34"/>
      <c r="K10" s="11"/>
    </row>
    <row r="11" spans="1:11">
      <c r="F11" s="8"/>
      <c r="G11" s="12"/>
      <c r="H11" s="12"/>
      <c r="I11" s="12"/>
      <c r="J11" s="12" t="s">
        <v>8</v>
      </c>
      <c r="K11" s="8"/>
    </row>
    <row r="12" spans="1:11" ht="62.25" customHeight="1">
      <c r="A12" s="45" t="s">
        <v>1</v>
      </c>
      <c r="B12" s="46"/>
      <c r="C12" s="46"/>
      <c r="D12" s="47"/>
      <c r="E12" s="9" t="s">
        <v>7</v>
      </c>
      <c r="F12" s="15" t="str">
        <f>CONCATENATE("Уточнён-ный план на ",IF(MID(F14,FIND("*",F14,1)+4,2)="01",CONCATENATE(TEXT(VALUE(RIGHT(F14,4)-1),"0000")," год"),CONCATENATE(RIGHT(F14,4)," год")))</f>
        <v>Уточнён-ный план на 2021 год</v>
      </c>
      <c r="G12" s="16" t="str">
        <f>CONCATENATE("Исполнение на ",RIGHT(F14,10))</f>
        <v>Исполнение на 01.01.2022</v>
      </c>
      <c r="H12" s="16"/>
      <c r="I12" s="16"/>
      <c r="J12" s="17" t="s">
        <v>17</v>
      </c>
      <c r="K12" s="15"/>
    </row>
    <row r="13" spans="1:11" s="4" customFormat="1" ht="51.75" hidden="1" customHeight="1">
      <c r="A13" s="2" t="s">
        <v>0</v>
      </c>
      <c r="B13" s="2" t="s">
        <v>2</v>
      </c>
      <c r="C13" s="2" t="s">
        <v>4</v>
      </c>
      <c r="D13" s="2" t="s">
        <v>16</v>
      </c>
      <c r="E13" s="3" t="s">
        <v>27</v>
      </c>
      <c r="F13" s="3" t="s">
        <v>218</v>
      </c>
      <c r="G13" s="13" t="s">
        <v>219</v>
      </c>
      <c r="H13" s="13" t="s">
        <v>220</v>
      </c>
      <c r="I13" s="13" t="s">
        <v>221</v>
      </c>
      <c r="J13" s="13" t="s">
        <v>18</v>
      </c>
      <c r="K13" s="3" t="s">
        <v>28</v>
      </c>
    </row>
    <row r="14" spans="1:11" s="7" customFormat="1" ht="67.5" hidden="1" customHeight="1">
      <c r="A14" s="6" t="s">
        <v>1</v>
      </c>
      <c r="B14" s="6" t="s">
        <v>3</v>
      </c>
      <c r="C14" s="6" t="s">
        <v>5</v>
      </c>
      <c r="D14" s="6" t="s">
        <v>6</v>
      </c>
      <c r="E14" s="5" t="s">
        <v>22</v>
      </c>
      <c r="F14" s="5" t="s">
        <v>217</v>
      </c>
      <c r="G14" s="14" t="s">
        <v>23</v>
      </c>
      <c r="H14" s="14" t="s">
        <v>24</v>
      </c>
      <c r="I14" s="14" t="s">
        <v>25</v>
      </c>
      <c r="J14" s="14" t="s">
        <v>17</v>
      </c>
      <c r="K14" s="5" t="s">
        <v>26</v>
      </c>
    </row>
    <row r="15" spans="1:11" s="10" customFormat="1" ht="17.25" hidden="1" customHeight="1">
      <c r="A15" s="27" t="s">
        <v>9</v>
      </c>
      <c r="B15" s="28" t="s">
        <v>10</v>
      </c>
      <c r="C15" s="28" t="s">
        <v>11</v>
      </c>
      <c r="D15" s="29" t="s">
        <v>12</v>
      </c>
      <c r="E15" s="30"/>
      <c r="F15" s="38">
        <v>561594.38933999999</v>
      </c>
      <c r="G15" s="39">
        <v>547984.92367000005</v>
      </c>
      <c r="H15" s="39">
        <v>569623.6753</v>
      </c>
      <c r="I15" s="39">
        <v>521643.70591000002</v>
      </c>
      <c r="J15" s="31">
        <v>97.6</v>
      </c>
      <c r="K15" s="38">
        <v>87296.535099999994</v>
      </c>
    </row>
    <row r="16" spans="1:11" s="10" customFormat="1" ht="14.25">
      <c r="A16" s="27" t="s">
        <v>29</v>
      </c>
      <c r="B16" s="28" t="s">
        <v>10</v>
      </c>
      <c r="C16" s="28" t="s">
        <v>11</v>
      </c>
      <c r="D16" s="29" t="s">
        <v>12</v>
      </c>
      <c r="E16" s="30" t="s">
        <v>30</v>
      </c>
      <c r="F16" s="38">
        <v>87662.9</v>
      </c>
      <c r="G16" s="39">
        <v>90080.114969999995</v>
      </c>
      <c r="H16" s="39">
        <v>569623.6753</v>
      </c>
      <c r="I16" s="39">
        <v>521643.70591000002</v>
      </c>
      <c r="J16" s="31">
        <v>102.8</v>
      </c>
      <c r="K16" s="38">
        <v>87296.535099999994</v>
      </c>
    </row>
    <row r="17" spans="1:11" s="10" customFormat="1" ht="14.25">
      <c r="A17" s="27" t="s">
        <v>31</v>
      </c>
      <c r="B17" s="28" t="s">
        <v>10</v>
      </c>
      <c r="C17" s="28" t="s">
        <v>11</v>
      </c>
      <c r="D17" s="29" t="s">
        <v>12</v>
      </c>
      <c r="E17" s="30" t="s">
        <v>32</v>
      </c>
      <c r="F17" s="38">
        <v>61429</v>
      </c>
      <c r="G17" s="39">
        <v>62895.41994</v>
      </c>
      <c r="H17" s="39">
        <v>569623.6753</v>
      </c>
      <c r="I17" s="39">
        <v>521643.70591000002</v>
      </c>
      <c r="J17" s="31">
        <v>102.4</v>
      </c>
      <c r="K17" s="38">
        <v>87296.535099999994</v>
      </c>
    </row>
    <row r="18" spans="1:11" ht="60.75">
      <c r="A18" s="18" t="s">
        <v>33</v>
      </c>
      <c r="B18" s="19" t="s">
        <v>34</v>
      </c>
      <c r="C18" s="19" t="s">
        <v>11</v>
      </c>
      <c r="D18" s="20" t="s">
        <v>35</v>
      </c>
      <c r="E18" s="21" t="s">
        <v>36</v>
      </c>
      <c r="F18" s="41">
        <v>61329</v>
      </c>
      <c r="G18" s="42">
        <v>62636.275869999998</v>
      </c>
      <c r="H18" s="42"/>
      <c r="I18" s="42"/>
      <c r="J18" s="22">
        <v>102.1</v>
      </c>
      <c r="K18" s="41"/>
    </row>
    <row r="19" spans="1:11" ht="84.75">
      <c r="A19" s="18" t="s">
        <v>37</v>
      </c>
      <c r="B19" s="19" t="s">
        <v>34</v>
      </c>
      <c r="C19" s="19" t="s">
        <v>11</v>
      </c>
      <c r="D19" s="20" t="s">
        <v>35</v>
      </c>
      <c r="E19" s="21" t="s">
        <v>38</v>
      </c>
      <c r="F19" s="41">
        <v>12</v>
      </c>
      <c r="G19" s="42">
        <v>0.43523000000000001</v>
      </c>
      <c r="H19" s="42"/>
      <c r="I19" s="42"/>
      <c r="J19" s="22">
        <v>3.6</v>
      </c>
      <c r="K19" s="41"/>
    </row>
    <row r="20" spans="1:11" ht="36.75">
      <c r="A20" s="18" t="s">
        <v>39</v>
      </c>
      <c r="B20" s="19" t="s">
        <v>34</v>
      </c>
      <c r="C20" s="19" t="s">
        <v>11</v>
      </c>
      <c r="D20" s="20" t="s">
        <v>35</v>
      </c>
      <c r="E20" s="21" t="s">
        <v>40</v>
      </c>
      <c r="F20" s="41">
        <v>68</v>
      </c>
      <c r="G20" s="42">
        <v>200.84003999999999</v>
      </c>
      <c r="H20" s="42"/>
      <c r="I20" s="42"/>
      <c r="J20" s="22">
        <v>295.39999999999998</v>
      </c>
      <c r="K20" s="41"/>
    </row>
    <row r="21" spans="1:11" ht="72.75">
      <c r="A21" s="18" t="s">
        <v>41</v>
      </c>
      <c r="B21" s="19" t="s">
        <v>34</v>
      </c>
      <c r="C21" s="19" t="s">
        <v>11</v>
      </c>
      <c r="D21" s="20" t="s">
        <v>35</v>
      </c>
      <c r="E21" s="21" t="s">
        <v>42</v>
      </c>
      <c r="F21" s="41">
        <v>20</v>
      </c>
      <c r="G21" s="42">
        <v>57.8688</v>
      </c>
      <c r="H21" s="42"/>
      <c r="I21" s="42"/>
      <c r="J21" s="22">
        <v>289.3</v>
      </c>
      <c r="K21" s="41"/>
    </row>
    <row r="22" spans="1:11" s="10" customFormat="1" ht="36">
      <c r="A22" s="27" t="s">
        <v>43</v>
      </c>
      <c r="B22" s="28" t="s">
        <v>10</v>
      </c>
      <c r="C22" s="28" t="s">
        <v>11</v>
      </c>
      <c r="D22" s="29" t="s">
        <v>12</v>
      </c>
      <c r="E22" s="30" t="s">
        <v>44</v>
      </c>
      <c r="F22" s="38">
        <v>16610</v>
      </c>
      <c r="G22" s="39">
        <v>16782.47826</v>
      </c>
      <c r="H22" s="39">
        <v>569623.6753</v>
      </c>
      <c r="I22" s="39">
        <v>521643.70591000002</v>
      </c>
      <c r="J22" s="31">
        <v>101</v>
      </c>
      <c r="K22" s="38">
        <v>87296.535099999994</v>
      </c>
    </row>
    <row r="23" spans="1:11" ht="84.75">
      <c r="A23" s="18" t="s">
        <v>45</v>
      </c>
      <c r="B23" s="19" t="s">
        <v>34</v>
      </c>
      <c r="C23" s="19" t="s">
        <v>11</v>
      </c>
      <c r="D23" s="20" t="s">
        <v>35</v>
      </c>
      <c r="E23" s="21" t="s">
        <v>229</v>
      </c>
      <c r="F23" s="41">
        <v>7169</v>
      </c>
      <c r="G23" s="42">
        <v>7747.7920100000001</v>
      </c>
      <c r="H23" s="42"/>
      <c r="I23" s="42"/>
      <c r="J23" s="22">
        <v>108.1</v>
      </c>
      <c r="K23" s="41"/>
    </row>
    <row r="24" spans="1:11" ht="108.75">
      <c r="A24" s="18" t="s">
        <v>46</v>
      </c>
      <c r="B24" s="19" t="s">
        <v>34</v>
      </c>
      <c r="C24" s="19" t="s">
        <v>11</v>
      </c>
      <c r="D24" s="20" t="s">
        <v>35</v>
      </c>
      <c r="E24" s="21" t="s">
        <v>230</v>
      </c>
      <c r="F24" s="41">
        <v>39</v>
      </c>
      <c r="G24" s="42">
        <v>54.488149999999997</v>
      </c>
      <c r="H24" s="42"/>
      <c r="I24" s="42"/>
      <c r="J24" s="22">
        <v>139.69999999999999</v>
      </c>
      <c r="K24" s="41"/>
    </row>
    <row r="25" spans="1:11" ht="60.75">
      <c r="A25" s="18" t="s">
        <v>47</v>
      </c>
      <c r="B25" s="19" t="s">
        <v>34</v>
      </c>
      <c r="C25" s="19" t="s">
        <v>11</v>
      </c>
      <c r="D25" s="20" t="s">
        <v>35</v>
      </c>
      <c r="E25" s="21" t="s">
        <v>48</v>
      </c>
      <c r="F25" s="41">
        <v>9402</v>
      </c>
      <c r="G25" s="42">
        <v>10301.395549999999</v>
      </c>
      <c r="H25" s="42"/>
      <c r="I25" s="42"/>
      <c r="J25" s="22">
        <v>109.6</v>
      </c>
      <c r="K25" s="41"/>
    </row>
    <row r="26" spans="1:11" ht="96.75">
      <c r="A26" s="18" t="s">
        <v>49</v>
      </c>
      <c r="B26" s="19" t="s">
        <v>34</v>
      </c>
      <c r="C26" s="19" t="s">
        <v>11</v>
      </c>
      <c r="D26" s="20" t="s">
        <v>35</v>
      </c>
      <c r="E26" s="21" t="s">
        <v>231</v>
      </c>
      <c r="F26" s="41"/>
      <c r="G26" s="42">
        <v>-1321.1974499999999</v>
      </c>
      <c r="H26" s="42"/>
      <c r="I26" s="42"/>
      <c r="J26" s="22"/>
      <c r="K26" s="41"/>
    </row>
    <row r="27" spans="1:11" s="10" customFormat="1" ht="14.25">
      <c r="A27" s="27" t="s">
        <v>50</v>
      </c>
      <c r="B27" s="28" t="s">
        <v>10</v>
      </c>
      <c r="C27" s="28" t="s">
        <v>11</v>
      </c>
      <c r="D27" s="29" t="s">
        <v>12</v>
      </c>
      <c r="E27" s="30" t="s">
        <v>51</v>
      </c>
      <c r="F27" s="38">
        <v>1660.9</v>
      </c>
      <c r="G27" s="39">
        <v>1715.78179</v>
      </c>
      <c r="H27" s="39">
        <v>569623.6753</v>
      </c>
      <c r="I27" s="39">
        <v>521643.70591000002</v>
      </c>
      <c r="J27" s="31">
        <v>103.3</v>
      </c>
      <c r="K27" s="38">
        <v>87296.535099999994</v>
      </c>
    </row>
    <row r="28" spans="1:11" ht="24.75">
      <c r="A28" s="18" t="s">
        <v>52</v>
      </c>
      <c r="B28" s="19" t="s">
        <v>53</v>
      </c>
      <c r="C28" s="19" t="s">
        <v>11</v>
      </c>
      <c r="D28" s="20" t="s">
        <v>35</v>
      </c>
      <c r="E28" s="21" t="s">
        <v>54</v>
      </c>
      <c r="F28" s="41">
        <v>580</v>
      </c>
      <c r="G28" s="42">
        <v>580.18826000000001</v>
      </c>
      <c r="H28" s="42"/>
      <c r="I28" s="42"/>
      <c r="J28" s="22">
        <v>100</v>
      </c>
      <c r="K28" s="41"/>
    </row>
    <row r="29" spans="1:11" ht="36.75">
      <c r="A29" s="18" t="s">
        <v>55</v>
      </c>
      <c r="B29" s="19" t="s">
        <v>53</v>
      </c>
      <c r="C29" s="19" t="s">
        <v>11</v>
      </c>
      <c r="D29" s="20" t="s">
        <v>35</v>
      </c>
      <c r="E29" s="21" t="s">
        <v>56</v>
      </c>
      <c r="F29" s="41"/>
      <c r="G29" s="42">
        <v>-2.7000000000000001E-3</v>
      </c>
      <c r="H29" s="42"/>
      <c r="I29" s="42"/>
      <c r="J29" s="22"/>
      <c r="K29" s="41"/>
    </row>
    <row r="30" spans="1:11" ht="15">
      <c r="A30" s="18" t="s">
        <v>57</v>
      </c>
      <c r="B30" s="19" t="s">
        <v>34</v>
      </c>
      <c r="C30" s="19" t="s">
        <v>11</v>
      </c>
      <c r="D30" s="20" t="s">
        <v>35</v>
      </c>
      <c r="E30" s="21" t="s">
        <v>58</v>
      </c>
      <c r="F30" s="41">
        <v>319</v>
      </c>
      <c r="G30" s="42">
        <v>450.32666999999998</v>
      </c>
      <c r="H30" s="42"/>
      <c r="I30" s="42"/>
      <c r="J30" s="22">
        <v>141.19999999999999</v>
      </c>
      <c r="K30" s="41"/>
    </row>
    <row r="31" spans="1:11" ht="36.75">
      <c r="A31" s="18" t="s">
        <v>59</v>
      </c>
      <c r="B31" s="19" t="s">
        <v>53</v>
      </c>
      <c r="C31" s="19" t="s">
        <v>11</v>
      </c>
      <c r="D31" s="20" t="s">
        <v>35</v>
      </c>
      <c r="E31" s="21" t="s">
        <v>60</v>
      </c>
      <c r="F31" s="41">
        <v>761.9</v>
      </c>
      <c r="G31" s="42">
        <v>685.26955999999996</v>
      </c>
      <c r="H31" s="42"/>
      <c r="I31" s="42"/>
      <c r="J31" s="22">
        <v>89.9</v>
      </c>
      <c r="K31" s="41"/>
    </row>
    <row r="32" spans="1:11" s="10" customFormat="1" ht="24">
      <c r="A32" s="27" t="s">
        <v>61</v>
      </c>
      <c r="B32" s="28" t="s">
        <v>10</v>
      </c>
      <c r="C32" s="28" t="s">
        <v>11</v>
      </c>
      <c r="D32" s="29" t="s">
        <v>12</v>
      </c>
      <c r="E32" s="30" t="s">
        <v>62</v>
      </c>
      <c r="F32" s="38"/>
      <c r="G32" s="39">
        <v>2.31</v>
      </c>
      <c r="H32" s="39">
        <v>569623.6753</v>
      </c>
      <c r="I32" s="39">
        <v>521643.70591000002</v>
      </c>
      <c r="J32" s="31"/>
      <c r="K32" s="38">
        <v>87296.535099999994</v>
      </c>
    </row>
    <row r="33" spans="1:11" ht="24.75">
      <c r="A33" s="18" t="s">
        <v>63</v>
      </c>
      <c r="B33" s="19" t="s">
        <v>34</v>
      </c>
      <c r="C33" s="19" t="s">
        <v>11</v>
      </c>
      <c r="D33" s="20" t="s">
        <v>35</v>
      </c>
      <c r="E33" s="21" t="s">
        <v>64</v>
      </c>
      <c r="F33" s="41"/>
      <c r="G33" s="42">
        <v>2.31</v>
      </c>
      <c r="H33" s="42"/>
      <c r="I33" s="42"/>
      <c r="J33" s="22"/>
      <c r="K33" s="41"/>
    </row>
    <row r="34" spans="1:11" s="10" customFormat="1" ht="14.25">
      <c r="A34" s="27" t="s">
        <v>65</v>
      </c>
      <c r="B34" s="28" t="s">
        <v>10</v>
      </c>
      <c r="C34" s="28" t="s">
        <v>11</v>
      </c>
      <c r="D34" s="29" t="s">
        <v>12</v>
      </c>
      <c r="E34" s="30" t="s">
        <v>66</v>
      </c>
      <c r="F34" s="38">
        <v>606</v>
      </c>
      <c r="G34" s="39">
        <v>659.70591000000002</v>
      </c>
      <c r="H34" s="39">
        <v>569623.6753</v>
      </c>
      <c r="I34" s="39">
        <v>521643.70591000002</v>
      </c>
      <c r="J34" s="31">
        <v>108.9</v>
      </c>
      <c r="K34" s="38">
        <v>87296.535099999994</v>
      </c>
    </row>
    <row r="35" spans="1:11" ht="36.75">
      <c r="A35" s="18" t="s">
        <v>67</v>
      </c>
      <c r="B35" s="19" t="s">
        <v>34</v>
      </c>
      <c r="C35" s="19" t="s">
        <v>11</v>
      </c>
      <c r="D35" s="20" t="s">
        <v>35</v>
      </c>
      <c r="E35" s="21" t="s">
        <v>68</v>
      </c>
      <c r="F35" s="41">
        <v>606</v>
      </c>
      <c r="G35" s="42">
        <v>659.70591000000002</v>
      </c>
      <c r="H35" s="42"/>
      <c r="I35" s="42"/>
      <c r="J35" s="22">
        <v>108.9</v>
      </c>
      <c r="K35" s="41"/>
    </row>
    <row r="36" spans="1:11" s="10" customFormat="1" ht="36">
      <c r="A36" s="27" t="s">
        <v>69</v>
      </c>
      <c r="B36" s="28" t="s">
        <v>10</v>
      </c>
      <c r="C36" s="28" t="s">
        <v>11</v>
      </c>
      <c r="D36" s="29" t="s">
        <v>12</v>
      </c>
      <c r="E36" s="30" t="s">
        <v>70</v>
      </c>
      <c r="F36" s="38"/>
      <c r="G36" s="39">
        <v>-0.83701999999999999</v>
      </c>
      <c r="H36" s="39">
        <v>569623.6753</v>
      </c>
      <c r="I36" s="39">
        <v>521643.70591000002</v>
      </c>
      <c r="J36" s="31"/>
      <c r="K36" s="38">
        <v>87296.535099999994</v>
      </c>
    </row>
    <row r="37" spans="1:11" ht="24.75">
      <c r="A37" s="18" t="s">
        <v>71</v>
      </c>
      <c r="B37" s="19" t="s">
        <v>34</v>
      </c>
      <c r="C37" s="19" t="s">
        <v>11</v>
      </c>
      <c r="D37" s="20" t="s">
        <v>35</v>
      </c>
      <c r="E37" s="21" t="s">
        <v>72</v>
      </c>
      <c r="F37" s="41"/>
      <c r="G37" s="42">
        <v>-0.83701999999999999</v>
      </c>
      <c r="H37" s="42"/>
      <c r="I37" s="42"/>
      <c r="J37" s="22"/>
      <c r="K37" s="41"/>
    </row>
    <row r="38" spans="1:11" s="10" customFormat="1" ht="36">
      <c r="A38" s="27" t="s">
        <v>73</v>
      </c>
      <c r="B38" s="28" t="s">
        <v>10</v>
      </c>
      <c r="C38" s="28" t="s">
        <v>11</v>
      </c>
      <c r="D38" s="29" t="s">
        <v>12</v>
      </c>
      <c r="E38" s="30" t="s">
        <v>74</v>
      </c>
      <c r="F38" s="38">
        <v>2774</v>
      </c>
      <c r="G38" s="39">
        <v>3102.14743</v>
      </c>
      <c r="H38" s="39">
        <v>569623.6753</v>
      </c>
      <c r="I38" s="39">
        <v>521643.70591000002</v>
      </c>
      <c r="J38" s="31">
        <v>111.8</v>
      </c>
      <c r="K38" s="38">
        <v>87296.535099999994</v>
      </c>
    </row>
    <row r="39" spans="1:11" ht="72.75">
      <c r="A39" s="18" t="s">
        <v>75</v>
      </c>
      <c r="B39" s="19" t="s">
        <v>76</v>
      </c>
      <c r="C39" s="19" t="s">
        <v>11</v>
      </c>
      <c r="D39" s="20" t="s">
        <v>77</v>
      </c>
      <c r="E39" s="21" t="s">
        <v>78</v>
      </c>
      <c r="F39" s="41">
        <v>2309</v>
      </c>
      <c r="G39" s="42">
        <v>2636.4570199999998</v>
      </c>
      <c r="H39" s="42"/>
      <c r="I39" s="42"/>
      <c r="J39" s="22">
        <v>114.2</v>
      </c>
      <c r="K39" s="41"/>
    </row>
    <row r="40" spans="1:11" ht="60.75">
      <c r="A40" s="18" t="s">
        <v>79</v>
      </c>
      <c r="B40" s="19" t="s">
        <v>76</v>
      </c>
      <c r="C40" s="19" t="s">
        <v>11</v>
      </c>
      <c r="D40" s="20" t="s">
        <v>77</v>
      </c>
      <c r="E40" s="21" t="s">
        <v>80</v>
      </c>
      <c r="F40" s="41">
        <v>362</v>
      </c>
      <c r="G40" s="42">
        <v>363.19040999999999</v>
      </c>
      <c r="H40" s="42"/>
      <c r="I40" s="42"/>
      <c r="J40" s="22">
        <v>100.3</v>
      </c>
      <c r="K40" s="41"/>
    </row>
    <row r="41" spans="1:11" ht="48.75">
      <c r="A41" s="18" t="s">
        <v>81</v>
      </c>
      <c r="B41" s="19" t="s">
        <v>76</v>
      </c>
      <c r="C41" s="19" t="s">
        <v>11</v>
      </c>
      <c r="D41" s="20" t="s">
        <v>77</v>
      </c>
      <c r="E41" s="21" t="s">
        <v>82</v>
      </c>
      <c r="F41" s="41">
        <v>3</v>
      </c>
      <c r="G41" s="42">
        <v>2.5</v>
      </c>
      <c r="H41" s="42"/>
      <c r="I41" s="42"/>
      <c r="J41" s="22">
        <v>83.3</v>
      </c>
      <c r="K41" s="41"/>
    </row>
    <row r="42" spans="1:11" ht="60.75">
      <c r="A42" s="18" t="s">
        <v>83</v>
      </c>
      <c r="B42" s="19" t="s">
        <v>76</v>
      </c>
      <c r="C42" s="19" t="s">
        <v>11</v>
      </c>
      <c r="D42" s="20" t="s">
        <v>77</v>
      </c>
      <c r="E42" s="21" t="s">
        <v>84</v>
      </c>
      <c r="F42" s="41">
        <v>100</v>
      </c>
      <c r="G42" s="42">
        <v>100</v>
      </c>
      <c r="H42" s="42"/>
      <c r="I42" s="42"/>
      <c r="J42" s="22">
        <v>100</v>
      </c>
      <c r="K42" s="41"/>
    </row>
    <row r="43" spans="1:11" s="10" customFormat="1" ht="24">
      <c r="A43" s="27" t="s">
        <v>85</v>
      </c>
      <c r="B43" s="28" t="s">
        <v>10</v>
      </c>
      <c r="C43" s="28" t="s">
        <v>11</v>
      </c>
      <c r="D43" s="29" t="s">
        <v>12</v>
      </c>
      <c r="E43" s="30" t="s">
        <v>86</v>
      </c>
      <c r="F43" s="38">
        <v>456</v>
      </c>
      <c r="G43" s="39">
        <v>521.52376000000004</v>
      </c>
      <c r="H43" s="39">
        <v>569623.6753</v>
      </c>
      <c r="I43" s="39">
        <v>521643.70591000002</v>
      </c>
      <c r="J43" s="31">
        <v>114.4</v>
      </c>
      <c r="K43" s="38">
        <v>87296.535099999994</v>
      </c>
    </row>
    <row r="44" spans="1:11" ht="24.75">
      <c r="A44" s="18" t="s">
        <v>87</v>
      </c>
      <c r="B44" s="19" t="s">
        <v>34</v>
      </c>
      <c r="C44" s="19" t="s">
        <v>11</v>
      </c>
      <c r="D44" s="20" t="s">
        <v>77</v>
      </c>
      <c r="E44" s="21" t="s">
        <v>88</v>
      </c>
      <c r="F44" s="41">
        <v>439</v>
      </c>
      <c r="G44" s="42">
        <v>511.52393999999998</v>
      </c>
      <c r="H44" s="42"/>
      <c r="I44" s="42"/>
      <c r="J44" s="22">
        <v>116.5</v>
      </c>
      <c r="K44" s="41"/>
    </row>
    <row r="45" spans="1:11" ht="15">
      <c r="A45" s="18" t="s">
        <v>89</v>
      </c>
      <c r="B45" s="19" t="s">
        <v>34</v>
      </c>
      <c r="C45" s="19" t="s">
        <v>11</v>
      </c>
      <c r="D45" s="20" t="s">
        <v>77</v>
      </c>
      <c r="E45" s="21" t="s">
        <v>90</v>
      </c>
      <c r="F45" s="41">
        <v>4</v>
      </c>
      <c r="G45" s="42">
        <v>0.21487999999999999</v>
      </c>
      <c r="H45" s="42"/>
      <c r="I45" s="42"/>
      <c r="J45" s="22">
        <v>5.4</v>
      </c>
      <c r="K45" s="41"/>
    </row>
    <row r="46" spans="1:11" ht="48.75">
      <c r="A46" s="18" t="s">
        <v>91</v>
      </c>
      <c r="B46" s="19" t="s">
        <v>34</v>
      </c>
      <c r="C46" s="19" t="s">
        <v>11</v>
      </c>
      <c r="D46" s="20" t="s">
        <v>77</v>
      </c>
      <c r="E46" s="21" t="s">
        <v>92</v>
      </c>
      <c r="F46" s="41">
        <v>11</v>
      </c>
      <c r="G46" s="42">
        <v>9.7237500000000008</v>
      </c>
      <c r="H46" s="42"/>
      <c r="I46" s="42"/>
      <c r="J46" s="22">
        <v>88.4</v>
      </c>
      <c r="K46" s="41"/>
    </row>
    <row r="47" spans="1:11" ht="15">
      <c r="A47" s="18" t="s">
        <v>93</v>
      </c>
      <c r="B47" s="19" t="s">
        <v>34</v>
      </c>
      <c r="C47" s="19" t="s">
        <v>11</v>
      </c>
      <c r="D47" s="20" t="s">
        <v>77</v>
      </c>
      <c r="E47" s="21" t="s">
        <v>94</v>
      </c>
      <c r="F47" s="41"/>
      <c r="G47" s="42">
        <v>6.1190000000000001E-2</v>
      </c>
      <c r="H47" s="42"/>
      <c r="I47" s="42"/>
      <c r="J47" s="22"/>
      <c r="K47" s="41"/>
    </row>
    <row r="48" spans="1:11" ht="36.75">
      <c r="A48" s="18" t="s">
        <v>95</v>
      </c>
      <c r="B48" s="19" t="s">
        <v>34</v>
      </c>
      <c r="C48" s="19" t="s">
        <v>11</v>
      </c>
      <c r="D48" s="20" t="s">
        <v>77</v>
      </c>
      <c r="E48" s="21" t="s">
        <v>96</v>
      </c>
      <c r="F48" s="41">
        <v>2</v>
      </c>
      <c r="G48" s="42"/>
      <c r="H48" s="42"/>
      <c r="I48" s="42"/>
      <c r="J48" s="22">
        <v>0</v>
      </c>
      <c r="K48" s="41"/>
    </row>
    <row r="49" spans="1:11" s="10" customFormat="1" ht="24">
      <c r="A49" s="27" t="s">
        <v>97</v>
      </c>
      <c r="B49" s="28" t="s">
        <v>10</v>
      </c>
      <c r="C49" s="28" t="s">
        <v>11</v>
      </c>
      <c r="D49" s="29" t="s">
        <v>12</v>
      </c>
      <c r="E49" s="30" t="s">
        <v>98</v>
      </c>
      <c r="F49" s="38">
        <v>2280</v>
      </c>
      <c r="G49" s="39">
        <v>2392.8792400000002</v>
      </c>
      <c r="H49" s="39">
        <v>569623.6753</v>
      </c>
      <c r="I49" s="39">
        <v>521643.70591000002</v>
      </c>
      <c r="J49" s="31">
        <v>105</v>
      </c>
      <c r="K49" s="38">
        <v>87296.535099999994</v>
      </c>
    </row>
    <row r="50" spans="1:11" ht="24.75">
      <c r="A50" s="18" t="s">
        <v>99</v>
      </c>
      <c r="B50" s="19" t="s">
        <v>76</v>
      </c>
      <c r="C50" s="19" t="s">
        <v>11</v>
      </c>
      <c r="D50" s="20" t="s">
        <v>100</v>
      </c>
      <c r="E50" s="21" t="s">
        <v>101</v>
      </c>
      <c r="F50" s="41">
        <v>2245</v>
      </c>
      <c r="G50" s="42">
        <v>2246.99352</v>
      </c>
      <c r="H50" s="42"/>
      <c r="I50" s="42"/>
      <c r="J50" s="22">
        <v>100.1</v>
      </c>
      <c r="K50" s="41"/>
    </row>
    <row r="51" spans="1:11" ht="24.75">
      <c r="A51" s="18" t="s">
        <v>102</v>
      </c>
      <c r="B51" s="19" t="s">
        <v>76</v>
      </c>
      <c r="C51" s="19" t="s">
        <v>11</v>
      </c>
      <c r="D51" s="20" t="s">
        <v>100</v>
      </c>
      <c r="E51" s="21" t="s">
        <v>103</v>
      </c>
      <c r="F51" s="41">
        <v>35</v>
      </c>
      <c r="G51" s="42">
        <v>145.88571999999999</v>
      </c>
      <c r="H51" s="42"/>
      <c r="I51" s="42"/>
      <c r="J51" s="22">
        <v>416.8</v>
      </c>
      <c r="K51" s="41"/>
    </row>
    <row r="52" spans="1:11" s="10" customFormat="1" ht="24">
      <c r="A52" s="27" t="s">
        <v>104</v>
      </c>
      <c r="B52" s="28" t="s">
        <v>10</v>
      </c>
      <c r="C52" s="28" t="s">
        <v>11</v>
      </c>
      <c r="D52" s="29" t="s">
        <v>12</v>
      </c>
      <c r="E52" s="30" t="s">
        <v>105</v>
      </c>
      <c r="F52" s="38">
        <v>1073</v>
      </c>
      <c r="G52" s="39">
        <v>1111.1497999999999</v>
      </c>
      <c r="H52" s="39">
        <v>569623.6753</v>
      </c>
      <c r="I52" s="39">
        <v>521643.70591000002</v>
      </c>
      <c r="J52" s="31">
        <v>103.6</v>
      </c>
      <c r="K52" s="38">
        <v>87296.535099999994</v>
      </c>
    </row>
    <row r="53" spans="1:11" ht="72.75">
      <c r="A53" s="18" t="s">
        <v>106</v>
      </c>
      <c r="B53" s="19" t="s">
        <v>76</v>
      </c>
      <c r="C53" s="19" t="s">
        <v>11</v>
      </c>
      <c r="D53" s="20" t="s">
        <v>107</v>
      </c>
      <c r="E53" s="21" t="s">
        <v>108</v>
      </c>
      <c r="F53" s="41">
        <v>158</v>
      </c>
      <c r="G53" s="42">
        <v>91.125</v>
      </c>
      <c r="H53" s="42"/>
      <c r="I53" s="42"/>
      <c r="J53" s="22">
        <v>57.7</v>
      </c>
      <c r="K53" s="41"/>
    </row>
    <row r="54" spans="1:11" ht="72.75">
      <c r="A54" s="18" t="s">
        <v>106</v>
      </c>
      <c r="B54" s="19" t="s">
        <v>76</v>
      </c>
      <c r="C54" s="19" t="s">
        <v>11</v>
      </c>
      <c r="D54" s="20" t="s">
        <v>109</v>
      </c>
      <c r="E54" s="21" t="s">
        <v>225</v>
      </c>
      <c r="F54" s="41">
        <v>23</v>
      </c>
      <c r="G54" s="42">
        <v>22.6</v>
      </c>
      <c r="H54" s="42"/>
      <c r="I54" s="42"/>
      <c r="J54" s="22">
        <v>98.3</v>
      </c>
      <c r="K54" s="41"/>
    </row>
    <row r="55" spans="1:11" ht="48.75">
      <c r="A55" s="18" t="s">
        <v>110</v>
      </c>
      <c r="B55" s="19" t="s">
        <v>76</v>
      </c>
      <c r="C55" s="19" t="s">
        <v>11</v>
      </c>
      <c r="D55" s="20" t="s">
        <v>111</v>
      </c>
      <c r="E55" s="21" t="s">
        <v>112</v>
      </c>
      <c r="F55" s="41">
        <v>616</v>
      </c>
      <c r="G55" s="42">
        <v>720.93179999999995</v>
      </c>
      <c r="H55" s="42"/>
      <c r="I55" s="42"/>
      <c r="J55" s="22">
        <v>117</v>
      </c>
      <c r="K55" s="41"/>
    </row>
    <row r="56" spans="1:11" ht="48.75">
      <c r="A56" s="18" t="s">
        <v>113</v>
      </c>
      <c r="B56" s="19" t="s">
        <v>76</v>
      </c>
      <c r="C56" s="19" t="s">
        <v>11</v>
      </c>
      <c r="D56" s="20" t="s">
        <v>111</v>
      </c>
      <c r="E56" s="21" t="s">
        <v>114</v>
      </c>
      <c r="F56" s="41">
        <v>276</v>
      </c>
      <c r="G56" s="42">
        <v>276.49299999999999</v>
      </c>
      <c r="H56" s="42"/>
      <c r="I56" s="42"/>
      <c r="J56" s="22">
        <v>100.2</v>
      </c>
      <c r="K56" s="41"/>
    </row>
    <row r="57" spans="1:11" s="10" customFormat="1" ht="14.25">
      <c r="A57" s="27" t="s">
        <v>115</v>
      </c>
      <c r="B57" s="28" t="s">
        <v>10</v>
      </c>
      <c r="C57" s="28" t="s">
        <v>11</v>
      </c>
      <c r="D57" s="29" t="s">
        <v>12</v>
      </c>
      <c r="E57" s="30" t="s">
        <v>116</v>
      </c>
      <c r="F57" s="38">
        <v>714</v>
      </c>
      <c r="G57" s="39">
        <v>850.95586000000003</v>
      </c>
      <c r="H57" s="39">
        <v>569623.6753</v>
      </c>
      <c r="I57" s="39">
        <v>521643.70591000002</v>
      </c>
      <c r="J57" s="31">
        <v>119.2</v>
      </c>
      <c r="K57" s="38">
        <v>87296.535099999994</v>
      </c>
    </row>
    <row r="58" spans="1:11" ht="72.75">
      <c r="A58" s="18" t="s">
        <v>117</v>
      </c>
      <c r="B58" s="19" t="s">
        <v>34</v>
      </c>
      <c r="C58" s="19" t="s">
        <v>11</v>
      </c>
      <c r="D58" s="20" t="s">
        <v>118</v>
      </c>
      <c r="E58" s="21" t="s">
        <v>119</v>
      </c>
      <c r="F58" s="41">
        <v>5</v>
      </c>
      <c r="G58" s="42">
        <v>6.6225399999999999</v>
      </c>
      <c r="H58" s="42"/>
      <c r="I58" s="42"/>
      <c r="J58" s="22">
        <v>132.5</v>
      </c>
      <c r="K58" s="41"/>
    </row>
    <row r="59" spans="1:11" ht="84.75">
      <c r="A59" s="18" t="s">
        <v>120</v>
      </c>
      <c r="B59" s="19" t="s">
        <v>34</v>
      </c>
      <c r="C59" s="19" t="s">
        <v>11</v>
      </c>
      <c r="D59" s="20" t="s">
        <v>118</v>
      </c>
      <c r="E59" s="21" t="s">
        <v>121</v>
      </c>
      <c r="F59" s="41">
        <v>38</v>
      </c>
      <c r="G59" s="42">
        <v>41.902970000000003</v>
      </c>
      <c r="H59" s="42"/>
      <c r="I59" s="42"/>
      <c r="J59" s="22">
        <v>110.3</v>
      </c>
      <c r="K59" s="41"/>
    </row>
    <row r="60" spans="1:11" ht="72.75">
      <c r="A60" s="18" t="s">
        <v>122</v>
      </c>
      <c r="B60" s="19" t="s">
        <v>34</v>
      </c>
      <c r="C60" s="19" t="s">
        <v>11</v>
      </c>
      <c r="D60" s="20" t="s">
        <v>118</v>
      </c>
      <c r="E60" s="21" t="s">
        <v>123</v>
      </c>
      <c r="F60" s="41">
        <v>6</v>
      </c>
      <c r="G60" s="42">
        <v>8</v>
      </c>
      <c r="H60" s="42"/>
      <c r="I60" s="42"/>
      <c r="J60" s="22">
        <v>133.30000000000001</v>
      </c>
      <c r="K60" s="41"/>
    </row>
    <row r="61" spans="1:11" ht="72.75">
      <c r="A61" s="18" t="s">
        <v>132</v>
      </c>
      <c r="B61" s="19" t="s">
        <v>34</v>
      </c>
      <c r="C61" s="19" t="s">
        <v>11</v>
      </c>
      <c r="D61" s="20" t="s">
        <v>118</v>
      </c>
      <c r="E61" s="21" t="s">
        <v>133</v>
      </c>
      <c r="F61" s="41"/>
      <c r="G61" s="42">
        <v>2</v>
      </c>
      <c r="H61" s="42"/>
      <c r="I61" s="42"/>
      <c r="J61" s="22"/>
      <c r="K61" s="41"/>
    </row>
    <row r="62" spans="1:11" ht="60.75">
      <c r="A62" s="18" t="s">
        <v>138</v>
      </c>
      <c r="B62" s="19" t="s">
        <v>34</v>
      </c>
      <c r="C62" s="19" t="s">
        <v>11</v>
      </c>
      <c r="D62" s="20" t="s">
        <v>118</v>
      </c>
      <c r="E62" s="21" t="s">
        <v>228</v>
      </c>
      <c r="F62" s="41"/>
      <c r="G62" s="42">
        <v>6</v>
      </c>
      <c r="H62" s="42"/>
      <c r="I62" s="42"/>
      <c r="J62" s="22"/>
      <c r="K62" s="41"/>
    </row>
    <row r="63" spans="1:11" ht="60.75">
      <c r="A63" s="18" t="s">
        <v>134</v>
      </c>
      <c r="B63" s="19" t="s">
        <v>34</v>
      </c>
      <c r="C63" s="19" t="s">
        <v>11</v>
      </c>
      <c r="D63" s="20" t="s">
        <v>118</v>
      </c>
      <c r="E63" s="21" t="s">
        <v>135</v>
      </c>
      <c r="F63" s="41">
        <v>5</v>
      </c>
      <c r="G63" s="42">
        <v>9.3623899999999995</v>
      </c>
      <c r="H63" s="42"/>
      <c r="I63" s="42"/>
      <c r="J63" s="22">
        <v>187.2</v>
      </c>
      <c r="K63" s="41"/>
    </row>
    <row r="64" spans="1:11" ht="96.75">
      <c r="A64" s="18" t="s">
        <v>124</v>
      </c>
      <c r="B64" s="19" t="s">
        <v>34</v>
      </c>
      <c r="C64" s="19" t="s">
        <v>11</v>
      </c>
      <c r="D64" s="20" t="s">
        <v>118</v>
      </c>
      <c r="E64" s="21" t="s">
        <v>125</v>
      </c>
      <c r="F64" s="41"/>
      <c r="G64" s="42">
        <v>0.3</v>
      </c>
      <c r="H64" s="42"/>
      <c r="I64" s="42"/>
      <c r="J64" s="22"/>
      <c r="K64" s="41"/>
    </row>
    <row r="65" spans="1:11" ht="72.75">
      <c r="A65" s="18" t="s">
        <v>126</v>
      </c>
      <c r="B65" s="19" t="s">
        <v>34</v>
      </c>
      <c r="C65" s="19" t="s">
        <v>11</v>
      </c>
      <c r="D65" s="20" t="s">
        <v>118</v>
      </c>
      <c r="E65" s="21" t="s">
        <v>127</v>
      </c>
      <c r="F65" s="41"/>
      <c r="G65" s="42">
        <v>2.81358</v>
      </c>
      <c r="H65" s="42"/>
      <c r="I65" s="42"/>
      <c r="J65" s="22"/>
      <c r="K65" s="41"/>
    </row>
    <row r="66" spans="1:11" ht="60.75">
      <c r="A66" s="18" t="s">
        <v>130</v>
      </c>
      <c r="B66" s="19" t="s">
        <v>34</v>
      </c>
      <c r="C66" s="19" t="s">
        <v>11</v>
      </c>
      <c r="D66" s="20" t="s">
        <v>118</v>
      </c>
      <c r="E66" s="21" t="s">
        <v>131</v>
      </c>
      <c r="F66" s="41">
        <v>25</v>
      </c>
      <c r="G66" s="42">
        <v>39.923520000000003</v>
      </c>
      <c r="H66" s="42"/>
      <c r="I66" s="42"/>
      <c r="J66" s="22">
        <v>159.69999999999999</v>
      </c>
      <c r="K66" s="41"/>
    </row>
    <row r="67" spans="1:11" ht="72.75">
      <c r="A67" s="18" t="s">
        <v>128</v>
      </c>
      <c r="B67" s="19" t="s">
        <v>34</v>
      </c>
      <c r="C67" s="19" t="s">
        <v>11</v>
      </c>
      <c r="D67" s="20" t="s">
        <v>118</v>
      </c>
      <c r="E67" s="21" t="s">
        <v>129</v>
      </c>
      <c r="F67" s="41">
        <v>20</v>
      </c>
      <c r="G67" s="42">
        <v>41.92794</v>
      </c>
      <c r="H67" s="42"/>
      <c r="I67" s="42"/>
      <c r="J67" s="22">
        <v>209.6</v>
      </c>
      <c r="K67" s="41"/>
    </row>
    <row r="68" spans="1:11" ht="72.75">
      <c r="A68" s="18" t="s">
        <v>136</v>
      </c>
      <c r="B68" s="19" t="s">
        <v>34</v>
      </c>
      <c r="C68" s="19" t="s">
        <v>11</v>
      </c>
      <c r="D68" s="20" t="s">
        <v>118</v>
      </c>
      <c r="E68" s="21" t="s">
        <v>137</v>
      </c>
      <c r="F68" s="41"/>
      <c r="G68" s="42">
        <v>20.02468</v>
      </c>
      <c r="H68" s="42"/>
      <c r="I68" s="42"/>
      <c r="J68" s="22"/>
      <c r="K68" s="41"/>
    </row>
    <row r="69" spans="1:11" ht="61.5" customHeight="1">
      <c r="A69" s="18" t="s">
        <v>139</v>
      </c>
      <c r="B69" s="19" t="s">
        <v>76</v>
      </c>
      <c r="C69" s="19" t="s">
        <v>11</v>
      </c>
      <c r="D69" s="20" t="s">
        <v>118</v>
      </c>
      <c r="E69" s="21" t="s">
        <v>226</v>
      </c>
      <c r="F69" s="41"/>
      <c r="G69" s="42">
        <v>5.79495</v>
      </c>
      <c r="H69" s="42"/>
      <c r="I69" s="42"/>
      <c r="J69" s="22"/>
      <c r="K69" s="41"/>
    </row>
    <row r="70" spans="1:11" ht="60.75">
      <c r="A70" s="18" t="s">
        <v>140</v>
      </c>
      <c r="B70" s="19" t="s">
        <v>34</v>
      </c>
      <c r="C70" s="19" t="s">
        <v>11</v>
      </c>
      <c r="D70" s="20" t="s">
        <v>118</v>
      </c>
      <c r="E70" s="21" t="s">
        <v>141</v>
      </c>
      <c r="F70" s="41">
        <v>160</v>
      </c>
      <c r="G70" s="42">
        <v>13.000529999999999</v>
      </c>
      <c r="H70" s="42"/>
      <c r="I70" s="42"/>
      <c r="J70" s="22">
        <v>8.1</v>
      </c>
      <c r="K70" s="41"/>
    </row>
    <row r="71" spans="1:11" ht="60.75">
      <c r="A71" s="18" t="s">
        <v>142</v>
      </c>
      <c r="B71" s="19" t="s">
        <v>34</v>
      </c>
      <c r="C71" s="19" t="s">
        <v>11</v>
      </c>
      <c r="D71" s="20" t="s">
        <v>118</v>
      </c>
      <c r="E71" s="21" t="s">
        <v>143</v>
      </c>
      <c r="F71" s="41"/>
      <c r="G71" s="42">
        <v>0.125</v>
      </c>
      <c r="H71" s="42"/>
      <c r="I71" s="42"/>
      <c r="J71" s="22"/>
      <c r="K71" s="41"/>
    </row>
    <row r="72" spans="1:11" ht="84.75">
      <c r="A72" s="18" t="s">
        <v>144</v>
      </c>
      <c r="B72" s="19" t="s">
        <v>34</v>
      </c>
      <c r="C72" s="19" t="s">
        <v>11</v>
      </c>
      <c r="D72" s="20" t="s">
        <v>118</v>
      </c>
      <c r="E72" s="21" t="s">
        <v>145</v>
      </c>
      <c r="F72" s="41">
        <v>455</v>
      </c>
      <c r="G72" s="42">
        <v>653.15776000000005</v>
      </c>
      <c r="H72" s="42"/>
      <c r="I72" s="42"/>
      <c r="J72" s="22">
        <v>143.6</v>
      </c>
      <c r="K72" s="41"/>
    </row>
    <row r="73" spans="1:11" s="10" customFormat="1" ht="14.25">
      <c r="A73" s="27" t="s">
        <v>146</v>
      </c>
      <c r="B73" s="28" t="s">
        <v>10</v>
      </c>
      <c r="C73" s="28" t="s">
        <v>11</v>
      </c>
      <c r="D73" s="29" t="s">
        <v>12</v>
      </c>
      <c r="E73" s="30" t="s">
        <v>147</v>
      </c>
      <c r="F73" s="38">
        <v>60</v>
      </c>
      <c r="G73" s="39">
        <v>46.6</v>
      </c>
      <c r="H73" s="39">
        <v>569623.6753</v>
      </c>
      <c r="I73" s="39">
        <v>521643.70591000002</v>
      </c>
      <c r="J73" s="31">
        <v>77.7</v>
      </c>
      <c r="K73" s="38">
        <v>87296.535099999994</v>
      </c>
    </row>
    <row r="74" spans="1:11" ht="24.75">
      <c r="A74" s="18" t="s">
        <v>148</v>
      </c>
      <c r="B74" s="19" t="s">
        <v>76</v>
      </c>
      <c r="C74" s="19" t="s">
        <v>11</v>
      </c>
      <c r="D74" s="20" t="s">
        <v>149</v>
      </c>
      <c r="E74" s="21" t="s">
        <v>150</v>
      </c>
      <c r="F74" s="41"/>
      <c r="G74" s="42">
        <v>-13.4</v>
      </c>
      <c r="H74" s="42"/>
      <c r="I74" s="42"/>
      <c r="J74" s="22"/>
      <c r="K74" s="41"/>
    </row>
    <row r="75" spans="1:11" ht="24.75">
      <c r="A75" s="18" t="s">
        <v>151</v>
      </c>
      <c r="B75" s="19" t="s">
        <v>76</v>
      </c>
      <c r="C75" s="19" t="s">
        <v>11</v>
      </c>
      <c r="D75" s="20" t="s">
        <v>152</v>
      </c>
      <c r="E75" s="21" t="s">
        <v>153</v>
      </c>
      <c r="F75" s="41">
        <v>60</v>
      </c>
      <c r="G75" s="42">
        <v>60</v>
      </c>
      <c r="H75" s="42"/>
      <c r="I75" s="42"/>
      <c r="J75" s="22">
        <v>100</v>
      </c>
      <c r="K75" s="41"/>
    </row>
    <row r="76" spans="1:11" s="10" customFormat="1" ht="14.25">
      <c r="A76" s="27" t="s">
        <v>154</v>
      </c>
      <c r="B76" s="28" t="s">
        <v>10</v>
      </c>
      <c r="C76" s="28" t="s">
        <v>11</v>
      </c>
      <c r="D76" s="29" t="s">
        <v>12</v>
      </c>
      <c r="E76" s="30" t="s">
        <v>155</v>
      </c>
      <c r="F76" s="38">
        <v>473931.48933999997</v>
      </c>
      <c r="G76" s="39">
        <v>457904.80869999999</v>
      </c>
      <c r="H76" s="39">
        <v>569623.6753</v>
      </c>
      <c r="I76" s="39">
        <v>521643.70591000002</v>
      </c>
      <c r="J76" s="31">
        <v>96.6</v>
      </c>
      <c r="K76" s="38">
        <v>87296.535099999994</v>
      </c>
    </row>
    <row r="77" spans="1:11" s="10" customFormat="1" ht="24">
      <c r="A77" s="27" t="s">
        <v>156</v>
      </c>
      <c r="B77" s="28" t="s">
        <v>10</v>
      </c>
      <c r="C77" s="28" t="s">
        <v>11</v>
      </c>
      <c r="D77" s="29" t="s">
        <v>12</v>
      </c>
      <c r="E77" s="30" t="s">
        <v>157</v>
      </c>
      <c r="F77" s="38">
        <v>465192.65133999998</v>
      </c>
      <c r="G77" s="39">
        <v>449304.85937999998</v>
      </c>
      <c r="H77" s="39">
        <v>569623.6753</v>
      </c>
      <c r="I77" s="39">
        <v>521643.70591000002</v>
      </c>
      <c r="J77" s="31">
        <v>96.6</v>
      </c>
      <c r="K77" s="38">
        <v>87296.535099999994</v>
      </c>
    </row>
    <row r="78" spans="1:11" ht="15">
      <c r="A78" s="18" t="s">
        <v>160</v>
      </c>
      <c r="B78" s="19" t="s">
        <v>76</v>
      </c>
      <c r="C78" s="19" t="s">
        <v>11</v>
      </c>
      <c r="D78" s="20" t="s">
        <v>152</v>
      </c>
      <c r="E78" s="21" t="s">
        <v>161</v>
      </c>
      <c r="F78" s="41">
        <v>126075</v>
      </c>
      <c r="G78" s="42">
        <v>126075</v>
      </c>
      <c r="H78" s="42"/>
      <c r="I78" s="42"/>
      <c r="J78" s="22">
        <v>100</v>
      </c>
      <c r="K78" s="41"/>
    </row>
    <row r="79" spans="1:11" ht="24.75">
      <c r="A79" s="18" t="s">
        <v>163</v>
      </c>
      <c r="B79" s="19" t="s">
        <v>76</v>
      </c>
      <c r="C79" s="19" t="s">
        <v>11</v>
      </c>
      <c r="D79" s="20" t="s">
        <v>152</v>
      </c>
      <c r="E79" s="21" t="s">
        <v>164</v>
      </c>
      <c r="F79" s="41">
        <v>18904.597549999999</v>
      </c>
      <c r="G79" s="42">
        <v>18904.597549999999</v>
      </c>
      <c r="H79" s="42"/>
      <c r="I79" s="42"/>
      <c r="J79" s="22">
        <v>100</v>
      </c>
      <c r="K79" s="41"/>
    </row>
    <row r="80" spans="1:11" ht="15">
      <c r="A80" s="18" t="s">
        <v>162</v>
      </c>
      <c r="B80" s="19" t="s">
        <v>76</v>
      </c>
      <c r="C80" s="19" t="s">
        <v>11</v>
      </c>
      <c r="D80" s="20" t="s">
        <v>152</v>
      </c>
      <c r="E80" s="21" t="s">
        <v>227</v>
      </c>
      <c r="F80" s="41">
        <v>550</v>
      </c>
      <c r="G80" s="42">
        <v>550</v>
      </c>
      <c r="H80" s="42"/>
      <c r="I80" s="42"/>
      <c r="J80" s="22">
        <v>100</v>
      </c>
      <c r="K80" s="41"/>
    </row>
    <row r="81" spans="1:11" ht="36.75">
      <c r="A81" s="18" t="s">
        <v>189</v>
      </c>
      <c r="B81" s="19" t="s">
        <v>76</v>
      </c>
      <c r="C81" s="19" t="s">
        <v>11</v>
      </c>
      <c r="D81" s="20" t="s">
        <v>152</v>
      </c>
      <c r="E81" s="21" t="s">
        <v>190</v>
      </c>
      <c r="F81" s="41">
        <v>26912</v>
      </c>
      <c r="G81" s="42">
        <v>26351.235000000001</v>
      </c>
      <c r="H81" s="42"/>
      <c r="I81" s="42"/>
      <c r="J81" s="22">
        <v>97.9</v>
      </c>
      <c r="K81" s="41"/>
    </row>
    <row r="82" spans="1:11" ht="96.75">
      <c r="A82" s="18" t="s">
        <v>191</v>
      </c>
      <c r="B82" s="19" t="s">
        <v>76</v>
      </c>
      <c r="C82" s="19" t="s">
        <v>11</v>
      </c>
      <c r="D82" s="20" t="s">
        <v>152</v>
      </c>
      <c r="E82" s="21" t="s">
        <v>192</v>
      </c>
      <c r="F82" s="41">
        <v>9325.2999999999993</v>
      </c>
      <c r="G82" s="42"/>
      <c r="H82" s="42"/>
      <c r="I82" s="42"/>
      <c r="J82" s="22">
        <v>0</v>
      </c>
      <c r="K82" s="41"/>
    </row>
    <row r="83" spans="1:11" ht="72.75">
      <c r="A83" s="18" t="s">
        <v>193</v>
      </c>
      <c r="B83" s="19" t="s">
        <v>76</v>
      </c>
      <c r="C83" s="19" t="s">
        <v>11</v>
      </c>
      <c r="D83" s="20" t="s">
        <v>152</v>
      </c>
      <c r="E83" s="21" t="s">
        <v>194</v>
      </c>
      <c r="F83" s="41">
        <v>288.39999999999998</v>
      </c>
      <c r="G83" s="42"/>
      <c r="H83" s="42"/>
      <c r="I83" s="42"/>
      <c r="J83" s="22">
        <v>0</v>
      </c>
      <c r="K83" s="41"/>
    </row>
    <row r="84" spans="1:11" ht="48.75">
      <c r="A84" s="18" t="s">
        <v>158</v>
      </c>
      <c r="B84" s="19" t="s">
        <v>76</v>
      </c>
      <c r="C84" s="19" t="s">
        <v>11</v>
      </c>
      <c r="D84" s="20" t="s">
        <v>152</v>
      </c>
      <c r="E84" s="21" t="s">
        <v>159</v>
      </c>
      <c r="F84" s="41">
        <v>322.89999999999998</v>
      </c>
      <c r="G84" s="42">
        <v>322.89999999999998</v>
      </c>
      <c r="H84" s="42"/>
      <c r="I84" s="42"/>
      <c r="J84" s="22">
        <v>100</v>
      </c>
      <c r="K84" s="41"/>
    </row>
    <row r="85" spans="1:11" ht="48.75">
      <c r="A85" s="18" t="s">
        <v>203</v>
      </c>
      <c r="B85" s="19" t="s">
        <v>76</v>
      </c>
      <c r="C85" s="19" t="s">
        <v>11</v>
      </c>
      <c r="D85" s="20" t="s">
        <v>152</v>
      </c>
      <c r="E85" s="21" t="s">
        <v>204</v>
      </c>
      <c r="F85" s="41">
        <v>4378.0200000000004</v>
      </c>
      <c r="G85" s="42">
        <v>4084.9135900000001</v>
      </c>
      <c r="H85" s="42"/>
      <c r="I85" s="42"/>
      <c r="J85" s="22">
        <v>93.3</v>
      </c>
      <c r="K85" s="41"/>
    </row>
    <row r="86" spans="1:11" ht="48.75">
      <c r="A86" s="18" t="s">
        <v>195</v>
      </c>
      <c r="B86" s="19" t="s">
        <v>76</v>
      </c>
      <c r="C86" s="19" t="s">
        <v>11</v>
      </c>
      <c r="D86" s="20" t="s">
        <v>152</v>
      </c>
      <c r="E86" s="21" t="s">
        <v>196</v>
      </c>
      <c r="F86" s="41">
        <v>3000</v>
      </c>
      <c r="G86" s="42">
        <v>3000</v>
      </c>
      <c r="H86" s="42"/>
      <c r="I86" s="42"/>
      <c r="J86" s="22">
        <v>100</v>
      </c>
      <c r="K86" s="41"/>
    </row>
    <row r="87" spans="1:11" ht="24.75">
      <c r="A87" s="18" t="s">
        <v>197</v>
      </c>
      <c r="B87" s="19" t="s">
        <v>76</v>
      </c>
      <c r="C87" s="19" t="s">
        <v>11</v>
      </c>
      <c r="D87" s="20" t="s">
        <v>152</v>
      </c>
      <c r="E87" s="21" t="s">
        <v>198</v>
      </c>
      <c r="F87" s="41">
        <v>1258.3348599999999</v>
      </c>
      <c r="G87" s="42">
        <v>1254.19175</v>
      </c>
      <c r="H87" s="42"/>
      <c r="I87" s="42"/>
      <c r="J87" s="22">
        <v>99.7</v>
      </c>
      <c r="K87" s="41"/>
    </row>
    <row r="88" spans="1:11" ht="24.75">
      <c r="A88" s="18" t="s">
        <v>199</v>
      </c>
      <c r="B88" s="19" t="s">
        <v>76</v>
      </c>
      <c r="C88" s="19" t="s">
        <v>11</v>
      </c>
      <c r="D88" s="20" t="s">
        <v>152</v>
      </c>
      <c r="E88" s="21" t="s">
        <v>200</v>
      </c>
      <c r="F88" s="41">
        <v>24.36703</v>
      </c>
      <c r="G88" s="42">
        <v>24.36703</v>
      </c>
      <c r="H88" s="42"/>
      <c r="I88" s="42"/>
      <c r="J88" s="22">
        <v>100</v>
      </c>
      <c r="K88" s="41"/>
    </row>
    <row r="89" spans="1:11" ht="24.75">
      <c r="A89" s="18" t="s">
        <v>201</v>
      </c>
      <c r="B89" s="19" t="s">
        <v>76</v>
      </c>
      <c r="C89" s="19" t="s">
        <v>11</v>
      </c>
      <c r="D89" s="20" t="s">
        <v>152</v>
      </c>
      <c r="E89" s="21" t="s">
        <v>202</v>
      </c>
      <c r="F89" s="41">
        <v>18739.552</v>
      </c>
      <c r="G89" s="42">
        <v>18739.552</v>
      </c>
      <c r="H89" s="42"/>
      <c r="I89" s="42"/>
      <c r="J89" s="22">
        <v>100</v>
      </c>
      <c r="K89" s="41"/>
    </row>
    <row r="90" spans="1:11" ht="15">
      <c r="A90" s="18" t="s">
        <v>187</v>
      </c>
      <c r="B90" s="19" t="s">
        <v>76</v>
      </c>
      <c r="C90" s="19" t="s">
        <v>11</v>
      </c>
      <c r="D90" s="20" t="s">
        <v>152</v>
      </c>
      <c r="E90" s="21" t="s">
        <v>188</v>
      </c>
      <c r="F90" s="41">
        <v>26099.118419999999</v>
      </c>
      <c r="G90" s="42">
        <v>23030.799889999998</v>
      </c>
      <c r="H90" s="42"/>
      <c r="I90" s="42"/>
      <c r="J90" s="22">
        <v>88.2</v>
      </c>
      <c r="K90" s="41"/>
    </row>
    <row r="91" spans="1:11" ht="36.75">
      <c r="A91" s="18" t="s">
        <v>171</v>
      </c>
      <c r="B91" s="19" t="s">
        <v>76</v>
      </c>
      <c r="C91" s="19" t="s">
        <v>11</v>
      </c>
      <c r="D91" s="20" t="s">
        <v>152</v>
      </c>
      <c r="E91" s="21" t="s">
        <v>172</v>
      </c>
      <c r="F91" s="41">
        <v>207440.04065000001</v>
      </c>
      <c r="G91" s="42">
        <v>205397.20989</v>
      </c>
      <c r="H91" s="42"/>
      <c r="I91" s="42"/>
      <c r="J91" s="22">
        <v>99</v>
      </c>
      <c r="K91" s="41"/>
    </row>
    <row r="92" spans="1:11" ht="36.75">
      <c r="A92" s="18" t="s">
        <v>173</v>
      </c>
      <c r="B92" s="19" t="s">
        <v>76</v>
      </c>
      <c r="C92" s="19" t="s">
        <v>11</v>
      </c>
      <c r="D92" s="20" t="s">
        <v>152</v>
      </c>
      <c r="E92" s="21" t="s">
        <v>174</v>
      </c>
      <c r="F92" s="41">
        <v>5423.4</v>
      </c>
      <c r="G92" s="42">
        <v>5365.4638999999997</v>
      </c>
      <c r="H92" s="42"/>
      <c r="I92" s="42"/>
      <c r="J92" s="22">
        <v>98.9</v>
      </c>
      <c r="K92" s="41"/>
    </row>
    <row r="93" spans="1:11" ht="60.75">
      <c r="A93" s="18" t="s">
        <v>175</v>
      </c>
      <c r="B93" s="19" t="s">
        <v>76</v>
      </c>
      <c r="C93" s="19" t="s">
        <v>11</v>
      </c>
      <c r="D93" s="20" t="s">
        <v>152</v>
      </c>
      <c r="E93" s="21" t="s">
        <v>176</v>
      </c>
      <c r="F93" s="41">
        <v>581.78282999999999</v>
      </c>
      <c r="G93" s="42">
        <v>581.78282999999999</v>
      </c>
      <c r="H93" s="42"/>
      <c r="I93" s="42"/>
      <c r="J93" s="22">
        <v>100</v>
      </c>
      <c r="K93" s="41"/>
    </row>
    <row r="94" spans="1:11" ht="72.75">
      <c r="A94" s="18" t="s">
        <v>167</v>
      </c>
      <c r="B94" s="19" t="s">
        <v>76</v>
      </c>
      <c r="C94" s="19" t="s">
        <v>11</v>
      </c>
      <c r="D94" s="20" t="s">
        <v>152</v>
      </c>
      <c r="E94" s="21" t="s">
        <v>168</v>
      </c>
      <c r="F94" s="41">
        <v>6</v>
      </c>
      <c r="G94" s="42"/>
      <c r="H94" s="42"/>
      <c r="I94" s="42"/>
      <c r="J94" s="22">
        <v>0</v>
      </c>
      <c r="K94" s="41"/>
    </row>
    <row r="95" spans="1:11" ht="48.75">
      <c r="A95" s="18" t="s">
        <v>169</v>
      </c>
      <c r="B95" s="19" t="s">
        <v>76</v>
      </c>
      <c r="C95" s="19" t="s">
        <v>11</v>
      </c>
      <c r="D95" s="20" t="s">
        <v>152</v>
      </c>
      <c r="E95" s="21" t="s">
        <v>170</v>
      </c>
      <c r="F95" s="41">
        <v>150.1</v>
      </c>
      <c r="G95" s="42">
        <v>150.00583</v>
      </c>
      <c r="H95" s="42"/>
      <c r="I95" s="42"/>
      <c r="J95" s="22">
        <v>99.9</v>
      </c>
      <c r="K95" s="41"/>
    </row>
    <row r="96" spans="1:11" ht="24.75">
      <c r="A96" s="18" t="s">
        <v>177</v>
      </c>
      <c r="B96" s="19" t="s">
        <v>76</v>
      </c>
      <c r="C96" s="19" t="s">
        <v>11</v>
      </c>
      <c r="D96" s="20" t="s">
        <v>152</v>
      </c>
      <c r="E96" s="21" t="s">
        <v>178</v>
      </c>
      <c r="F96" s="41">
        <v>163</v>
      </c>
      <c r="G96" s="42">
        <v>77.55</v>
      </c>
      <c r="H96" s="42"/>
      <c r="I96" s="42"/>
      <c r="J96" s="22">
        <v>47.6</v>
      </c>
      <c r="K96" s="41"/>
    </row>
    <row r="97" spans="1:11" ht="36.75">
      <c r="A97" s="18" t="s">
        <v>165</v>
      </c>
      <c r="B97" s="19" t="s">
        <v>76</v>
      </c>
      <c r="C97" s="19" t="s">
        <v>11</v>
      </c>
      <c r="D97" s="20" t="s">
        <v>152</v>
      </c>
      <c r="E97" s="21" t="s">
        <v>166</v>
      </c>
      <c r="F97" s="41">
        <v>1245</v>
      </c>
      <c r="G97" s="42">
        <v>1245</v>
      </c>
      <c r="H97" s="42"/>
      <c r="I97" s="42"/>
      <c r="J97" s="22">
        <v>100</v>
      </c>
      <c r="K97" s="41"/>
    </row>
    <row r="98" spans="1:11" ht="60.75">
      <c r="A98" s="18" t="s">
        <v>179</v>
      </c>
      <c r="B98" s="19" t="s">
        <v>76</v>
      </c>
      <c r="C98" s="19" t="s">
        <v>11</v>
      </c>
      <c r="D98" s="20" t="s">
        <v>152</v>
      </c>
      <c r="E98" s="21" t="s">
        <v>180</v>
      </c>
      <c r="F98" s="41">
        <v>1000</v>
      </c>
      <c r="G98" s="42">
        <v>900</v>
      </c>
      <c r="H98" s="42"/>
      <c r="I98" s="42"/>
      <c r="J98" s="22">
        <v>90</v>
      </c>
      <c r="K98" s="41"/>
    </row>
    <row r="99" spans="1:11" ht="48.75">
      <c r="A99" s="18" t="s">
        <v>183</v>
      </c>
      <c r="B99" s="19" t="s">
        <v>76</v>
      </c>
      <c r="C99" s="19" t="s">
        <v>11</v>
      </c>
      <c r="D99" s="20" t="s">
        <v>152</v>
      </c>
      <c r="E99" s="21" t="s">
        <v>184</v>
      </c>
      <c r="F99" s="41">
        <v>20</v>
      </c>
      <c r="G99" s="42">
        <v>20</v>
      </c>
      <c r="H99" s="42"/>
      <c r="I99" s="42"/>
      <c r="J99" s="22">
        <v>100</v>
      </c>
      <c r="K99" s="41"/>
    </row>
    <row r="100" spans="1:11" ht="48.75">
      <c r="A100" s="18" t="s">
        <v>185</v>
      </c>
      <c r="B100" s="19" t="s">
        <v>76</v>
      </c>
      <c r="C100" s="19" t="s">
        <v>11</v>
      </c>
      <c r="D100" s="20" t="s">
        <v>152</v>
      </c>
      <c r="E100" s="21" t="s">
        <v>186</v>
      </c>
      <c r="F100" s="41">
        <v>9793.1</v>
      </c>
      <c r="G100" s="42">
        <v>9793.1</v>
      </c>
      <c r="H100" s="42"/>
      <c r="I100" s="42"/>
      <c r="J100" s="22">
        <v>100</v>
      </c>
      <c r="K100" s="41"/>
    </row>
    <row r="101" spans="1:11" ht="24.75">
      <c r="A101" s="18" t="s">
        <v>181</v>
      </c>
      <c r="B101" s="19" t="s">
        <v>76</v>
      </c>
      <c r="C101" s="19" t="s">
        <v>11</v>
      </c>
      <c r="D101" s="20" t="s">
        <v>152</v>
      </c>
      <c r="E101" s="21" t="s">
        <v>182</v>
      </c>
      <c r="F101" s="41">
        <v>3492.6379999999999</v>
      </c>
      <c r="G101" s="42">
        <v>3437.1901200000002</v>
      </c>
      <c r="H101" s="42"/>
      <c r="I101" s="42"/>
      <c r="J101" s="22">
        <v>98.4</v>
      </c>
      <c r="K101" s="41"/>
    </row>
    <row r="102" spans="1:11" s="10" customFormat="1" ht="14.25">
      <c r="A102" s="27" t="s">
        <v>205</v>
      </c>
      <c r="B102" s="28" t="s">
        <v>10</v>
      </c>
      <c r="C102" s="28" t="s">
        <v>11</v>
      </c>
      <c r="D102" s="29" t="s">
        <v>12</v>
      </c>
      <c r="E102" s="30" t="s">
        <v>206</v>
      </c>
      <c r="F102" s="38">
        <v>8738.8379999999997</v>
      </c>
      <c r="G102" s="39">
        <v>8733.5580000000009</v>
      </c>
      <c r="H102" s="39">
        <v>569623.6753</v>
      </c>
      <c r="I102" s="39">
        <v>521643.70591000002</v>
      </c>
      <c r="J102" s="31">
        <v>99.9</v>
      </c>
      <c r="K102" s="38">
        <v>87296.535099999994</v>
      </c>
    </row>
    <row r="103" spans="1:11" ht="24.75">
      <c r="A103" s="18" t="s">
        <v>207</v>
      </c>
      <c r="B103" s="19" t="s">
        <v>76</v>
      </c>
      <c r="C103" s="19" t="s">
        <v>11</v>
      </c>
      <c r="D103" s="20" t="s">
        <v>152</v>
      </c>
      <c r="E103" s="21" t="s">
        <v>208</v>
      </c>
      <c r="F103" s="41">
        <v>8738.8379999999997</v>
      </c>
      <c r="G103" s="42">
        <v>8733.5580000000009</v>
      </c>
      <c r="H103" s="42"/>
      <c r="I103" s="42"/>
      <c r="J103" s="22">
        <v>99.9</v>
      </c>
      <c r="K103" s="41"/>
    </row>
    <row r="104" spans="1:11" s="10" customFormat="1" ht="84">
      <c r="A104" s="27" t="s">
        <v>213</v>
      </c>
      <c r="B104" s="28" t="s">
        <v>10</v>
      </c>
      <c r="C104" s="28" t="s">
        <v>11</v>
      </c>
      <c r="D104" s="29" t="s">
        <v>12</v>
      </c>
      <c r="E104" s="30" t="s">
        <v>214</v>
      </c>
      <c r="F104" s="38"/>
      <c r="G104" s="39">
        <v>0.44141999999999998</v>
      </c>
      <c r="H104" s="39">
        <v>569623.6753</v>
      </c>
      <c r="I104" s="39">
        <v>521643.70591000002</v>
      </c>
      <c r="J104" s="31"/>
      <c r="K104" s="38">
        <v>87296.535099999994</v>
      </c>
    </row>
    <row r="105" spans="1:11" ht="48.75">
      <c r="A105" s="18" t="s">
        <v>215</v>
      </c>
      <c r="B105" s="19" t="s">
        <v>76</v>
      </c>
      <c r="C105" s="19" t="s">
        <v>11</v>
      </c>
      <c r="D105" s="20" t="s">
        <v>152</v>
      </c>
      <c r="E105" s="21" t="s">
        <v>216</v>
      </c>
      <c r="F105" s="41"/>
      <c r="G105" s="42">
        <v>0.44141999999999998</v>
      </c>
      <c r="H105" s="42"/>
      <c r="I105" s="42"/>
      <c r="J105" s="22"/>
      <c r="K105" s="41"/>
    </row>
    <row r="106" spans="1:11" s="10" customFormat="1" ht="36">
      <c r="A106" s="27" t="s">
        <v>209</v>
      </c>
      <c r="B106" s="28" t="s">
        <v>10</v>
      </c>
      <c r="C106" s="28" t="s">
        <v>11</v>
      </c>
      <c r="D106" s="29" t="s">
        <v>12</v>
      </c>
      <c r="E106" s="30" t="s">
        <v>210</v>
      </c>
      <c r="F106" s="38"/>
      <c r="G106" s="39">
        <v>-134.05009999999999</v>
      </c>
      <c r="H106" s="39">
        <v>569623.6753</v>
      </c>
      <c r="I106" s="39">
        <v>521643.70591000002</v>
      </c>
      <c r="J106" s="31"/>
      <c r="K106" s="38">
        <v>87296.535099999994</v>
      </c>
    </row>
    <row r="107" spans="1:11" ht="36.75">
      <c r="A107" s="18" t="s">
        <v>211</v>
      </c>
      <c r="B107" s="19" t="s">
        <v>76</v>
      </c>
      <c r="C107" s="19" t="s">
        <v>11</v>
      </c>
      <c r="D107" s="20" t="s">
        <v>152</v>
      </c>
      <c r="E107" s="21" t="s">
        <v>212</v>
      </c>
      <c r="F107" s="41"/>
      <c r="G107" s="42">
        <v>-134.05009999999999</v>
      </c>
      <c r="H107" s="42"/>
      <c r="I107" s="42"/>
      <c r="J107" s="22"/>
      <c r="K107" s="41"/>
    </row>
    <row r="108" spans="1:11" ht="15.75">
      <c r="A108" s="35"/>
      <c r="B108" s="36"/>
      <c r="C108" s="36"/>
      <c r="D108" s="37"/>
      <c r="E108" s="32" t="s">
        <v>13</v>
      </c>
      <c r="F108" s="40">
        <f>F15</f>
        <v>561594.38933999999</v>
      </c>
      <c r="G108" s="40">
        <f>G15</f>
        <v>547984.92367000005</v>
      </c>
      <c r="H108" s="40">
        <f>H15</f>
        <v>569623.6753</v>
      </c>
      <c r="I108" s="40">
        <f>I15</f>
        <v>521643.70591000002</v>
      </c>
      <c r="J108" s="33">
        <f>IF(F108&lt;&gt;0,IF(G108&lt;&gt;0,ROUND(G108*100/F108,1),""),"")</f>
        <v>97.6</v>
      </c>
      <c r="K108" s="40"/>
    </row>
    <row r="109" spans="1:11" ht="15.75">
      <c r="A109" s="35"/>
      <c r="B109" s="36"/>
      <c r="C109" s="36"/>
      <c r="D109" s="37"/>
      <c r="E109" s="32" t="s">
        <v>224</v>
      </c>
      <c r="F109" s="40">
        <v>-8029.3</v>
      </c>
      <c r="G109" s="40">
        <v>26341.200000000001</v>
      </c>
      <c r="H109" s="40"/>
      <c r="I109" s="40"/>
      <c r="J109" s="33"/>
      <c r="K109" s="40"/>
    </row>
    <row r="110" spans="1:11" ht="15.75">
      <c r="A110" s="35"/>
      <c r="B110" s="36"/>
      <c r="C110" s="36"/>
      <c r="D110" s="37"/>
      <c r="E110" s="32" t="s">
        <v>15</v>
      </c>
      <c r="F110" s="40">
        <f>H15</f>
        <v>569623.6753</v>
      </c>
      <c r="G110" s="40">
        <f>I15</f>
        <v>521643.70591000002</v>
      </c>
      <c r="H110" s="40"/>
      <c r="I110" s="40"/>
      <c r="J110" s="33">
        <f>IF(F110&lt;&gt;0,ROUND(G110*100/F110,1),"")</f>
        <v>91.6</v>
      </c>
      <c r="K110" s="40"/>
    </row>
  </sheetData>
  <mergeCells count="5">
    <mergeCell ref="A8:G8"/>
    <mergeCell ref="A9:G9"/>
    <mergeCell ref="A10:G10"/>
    <mergeCell ref="A12:D12"/>
    <mergeCell ref="E5:J5"/>
  </mergeCells>
  <phoneticPr fontId="4" type="noConversion"/>
  <pageMargins left="0.59055118110236227" right="0.19685039370078741" top="0.39370078740157483" bottom="0.59055118110236227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2015-01-14T06:51:10Z</cp:lastPrinted>
  <dcterms:created xsi:type="dcterms:W3CDTF">2007-08-17T09:14:07Z</dcterms:created>
  <dcterms:modified xsi:type="dcterms:W3CDTF">2022-03-18T05:30:55Z</dcterms:modified>
</cp:coreProperties>
</file>