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F8" i="1"/>
  <c r="J8"/>
  <c r="E8"/>
  <c r="I8"/>
  <c r="C6"/>
  <c r="J59"/>
  <c r="I59"/>
</calcChain>
</file>

<file path=xl/sharedStrings.xml><?xml version="1.0" encoding="utf-8"?>
<sst xmlns="http://schemas.openxmlformats.org/spreadsheetml/2006/main" count="222" uniqueCount="139">
  <si>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</si>
  <si>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</si>
  <si>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</si>
  <si>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</si>
  <si>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</si>
  <si>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</si>
  <si>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</si>
  <si>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</si>
  <si>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</si>
  <si>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тыс. руб.</t>
  </si>
  <si>
    <t>Итого</t>
  </si>
  <si>
    <t>Все</t>
  </si>
  <si>
    <t>% исполнения к уточненному плану</t>
  </si>
  <si>
    <t>Формула
% исполнения к уточненному плану</t>
  </si>
  <si>
    <t>ОТЧЁТ</t>
  </si>
  <si>
    <t>% исполне-ния к уточнён-ному плану</t>
  </si>
  <si>
    <t>Уточненная роспись КБ</t>
  </si>
  <si>
    <t>Кассовое исполнение КБ</t>
  </si>
  <si>
    <t>Формула
Уточненная роспись КБ</t>
  </si>
  <si>
    <t>Формула
Кассовое исполнение КБ</t>
  </si>
  <si>
    <t>Наименование</t>
  </si>
  <si>
    <t>Узел Киясовского района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</si>
  <si>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</si>
  <si>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</si>
  <si>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</si>
  <si>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</si>
  <si>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</si>
  <si>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</si>
  <si>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</si>
  <si>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</si>
  <si>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</si>
  <si>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</si>
  <si>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</si>
  <si>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</si>
  <si>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</si>
  <si>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Судебная система</t>
  </si>
  <si>
    <t>0105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</si>
  <si>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</si>
  <si>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</si>
  <si>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</si>
  <si>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06</t>
  </si>
  <si>
    <t>Резервные фонды</t>
  </si>
  <si>
    <t>0111</t>
  </si>
  <si>
    <t>11</t>
  </si>
  <si>
    <t>Другие общегосударственные вопросы</t>
  </si>
  <si>
    <t>0113</t>
  </si>
  <si>
    <t>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</si>
  <si>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</si>
  <si>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</si>
  <si>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</si>
  <si>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</si>
  <si>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</si>
  <si>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</si>
  <si>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</si>
  <si>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</si>
  <si>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</si>
  <si>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</si>
  <si>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</si>
  <si>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</si>
  <si>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</si>
  <si>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</si>
  <si>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</si>
  <si>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</si>
  <si>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</si>
  <si>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</si>
  <si>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</si>
  <si>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</si>
  <si>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</si>
  <si>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</si>
  <si>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</si>
  <si>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</si>
  <si>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</si>
  <si>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</si>
  <si>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</si>
  <si>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</si>
  <si>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</si>
  <si>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</si>
  <si>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</si>
  <si>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</si>
  <si>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</si>
  <si>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</si>
  <si>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</si>
  <si>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</si>
  <si>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</si>
  <si>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</si>
  <si>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</si>
  <si>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</si>
  <si>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</si>
  <si>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</si>
  <si>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</si>
  <si>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07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</si>
  <si>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</si>
  <si>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</si>
  <si>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</si>
  <si>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</si>
  <si>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</si>
  <si>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</si>
  <si>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</si>
  <si>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</si>
  <si>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</si>
  <si>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</si>
  <si>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</si>
  <si>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</si>
  <si>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</si>
  <si>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</si>
  <si>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</si>
  <si>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</si>
  <si>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</si>
  <si>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</si>
  <si>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</si>
  <si>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</si>
  <si>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</si>
  <si>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</si>
  <si>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</si>
  <si>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</si>
  <si>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</si>
  <si>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</si>
  <si>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</si>
  <si>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</si>
  <si>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</si>
  <si>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</si>
  <si>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</si>
  <si>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</si>
  <si>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</si>
  <si>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</si>
  <si>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</si>
  <si>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</si>
  <si>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</si>
  <si>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</si>
  <si>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</si>
  <si>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</si>
  <si>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Киясовский район*01.01.2022</t>
  </si>
  <si>
    <t>Вариант: Киясовский 2021;
Таблица: Уточненные росписи бюджета МО 2021;
Данные
МО=1301900
КОСГУ=251
УБ=1120
Дата=20220101
ВР=000
ЦС=00000
Ведомства=000
Узлы=19
Муниципальные программы=00000</t>
  </si>
  <si>
    <t>Вариант: Киясовский 2021;
Таблица: Кассовое исполнение бюджета МО 2021;
Данные
МО=1301900
КОСГУ=251
УБ=1120
Дата=20220101
ВР=000
ЦС=00000
Ведомства=000
Узлы=19
Муниципальные программы=00000</t>
  </si>
  <si>
    <t>Вариант=Киясовский 2021;
Табл=Уточненные росписи бюджета МО 2021;
МО=1301900;
КОСГУ=000;
УБ=1120;
Дата=20220101;
ВР=000;
ЦС=00000;
Ведомства=000;
Узлы=19;
Муниципальные программы=00000;</t>
  </si>
  <si>
    <t>Вариант=Киясовский 2021;
Табл=Уточненные росписи бюджета МО 2021;
МО=1301900;
КОСГУ=251;
УБ=1120;
Дата=20220101;
ВР=000;
ЦС=00000;
Ведомства=000;
Узлы=19;
Муниципальные программы=00000;</t>
  </si>
  <si>
    <t>Вариант=Киясовский 2021;
Табл=Кассовое исполнение бюджета МО 2021;
МО=1301900;
КОСГУ=000;
УБ=1120;
Дата=20220101;
ВР=000;
ЦС=00000;
Ведомства=000;
Узлы=19;
Муниципальные программы=00000;</t>
  </si>
  <si>
    <t>Вариант=Киясовский 2021;
Табл=Кассовое исполнение бюджета МО 2021;
МО=1301900;
КОСГУ=251;
УБ=1120;
Дата=20220101;
ВР=000;
ЦС=00000;
Ведомства=000;
Узлы=19;
Муниципальные программы=00000;</t>
  </si>
  <si>
    <t>об исполнении консолидированного бюджета по расходам муниципального образования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</si>
</sst>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3" fillId="0" borderId="0" xfId="0" quotePrefix="1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6" fillId="0" borderId="0" xfId="0" applyNumberFormat="1" applyFont="1" applyFill="1" applyAlignment="1">
      <alignment vertical="center" wrapText="1"/>
    </xf>
    <xf numFmtId="49" fontId="4" fillId="0" borderId="2" xfId="0" quotePrefix="1" applyNumberFormat="1" applyFont="1" applyFill="1" applyBorder="1" applyAlignment="1">
      <alignment horizontal="center" wrapText="1"/>
    </xf>
    <xf numFmtId="49" fontId="5" fillId="0" borderId="3" xfId="0" quotePrefix="1" applyNumberFormat="1" applyFont="1" applyFill="1" applyBorder="1" applyAlignment="1">
      <alignment wrapText="1"/>
    </xf>
    <xf numFmtId="0" fontId="4" fillId="0" borderId="2" xfId="0" quotePrefix="1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49" fontId="1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1" fillId="0" borderId="2" xfId="0" quotePrefix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6" fillId="0" borderId="3" xfId="0" applyNumberFormat="1" applyFont="1" applyBorder="1"/>
    <xf numFmtId="0" fontId="6" fillId="0" borderId="2" xfId="0" applyFont="1" applyBorder="1" applyAlignment="1"/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2" xfId="0" quotePrefix="1" applyNumberFormat="1" applyFont="1" applyFill="1" applyBorder="1" applyAlignment="1">
      <alignment wrapText="1"/>
    </xf>
    <xf numFmtId="164" fontId="6" fillId="0" borderId="2" xfId="0" applyNumberFormat="1" applyFont="1" applyBorder="1" applyAlignment="1"/>
    <xf numFmtId="164" fontId="4" fillId="0" borderId="2" xfId="0" quotePrefix="1" applyNumberFormat="1" applyFont="1" applyFill="1" applyBorder="1" applyAlignment="1">
      <alignment wrapText="1"/>
    </xf>
    <xf numFmtId="49" fontId="9" fillId="0" borderId="0" xfId="0" applyNumberFormat="1" applyFont="1" applyFill="1" applyAlignment="1"/>
    <xf numFmtId="49" fontId="8" fillId="0" borderId="3" xfId="0" quotePrefix="1" applyNumberFormat="1" applyFont="1" applyFill="1" applyBorder="1" applyAlignment="1">
      <alignment wrapText="1"/>
    </xf>
    <xf numFmtId="0" fontId="6" fillId="0" borderId="0" xfId="0" applyNumberFormat="1" applyFont="1" applyFill="1" applyAlignment="1">
      <alignment horizontal="center" vertical="center" wrapText="1"/>
    </xf>
    <xf numFmtId="49" fontId="9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L59"/>
  <sheetViews>
    <sheetView tabSelected="1" topLeftCell="B2" workbookViewId="0">
      <selection activeCell="C3" sqref="C3:G3"/>
    </sheetView>
  </sheetViews>
  <sheetFormatPr defaultRowHeight="12.75"/>
  <cols>
    <col min="1" max="1" width="0" style="3" hidden="1" customWidth="1"/>
    <col min="2" max="2" width="3.83203125" style="3" customWidth="1"/>
    <col min="3" max="3" width="3.6640625" style="3" customWidth="1"/>
    <col min="4" max="4" width="65.5" style="3" customWidth="1"/>
    <col min="5" max="5" width="13.33203125" style="4" customWidth="1"/>
    <col min="6" max="6" width="13.6640625" style="4" customWidth="1"/>
    <col min="7" max="7" width="12.33203125" style="4" customWidth="1"/>
    <col min="8" max="8" width="9.33203125" style="4"/>
    <col min="9" max="12" width="10.5" style="4" hidden="1" customWidth="1"/>
    <col min="13" max="16384" width="9.33203125" style="4"/>
  </cols>
  <sheetData>
    <row r="1" spans="1:12" s="2" customFormat="1" ht="15" hidden="1" customHeight="1">
      <c r="A1" s="1"/>
      <c r="B1" s="18"/>
      <c r="C1" s="18"/>
      <c r="D1" s="19"/>
      <c r="E1" s="32"/>
      <c r="F1" s="32"/>
      <c r="G1" s="20"/>
      <c r="I1" s="32"/>
      <c r="J1" s="32"/>
      <c r="K1" s="32"/>
      <c r="L1" s="32"/>
    </row>
    <row r="2" spans="1:12">
      <c r="E2" s="16"/>
      <c r="F2" s="16"/>
      <c r="G2" s="16"/>
      <c r="I2" s="16"/>
      <c r="J2" s="16"/>
      <c r="K2" s="16"/>
      <c r="L2" s="16"/>
    </row>
    <row r="3" spans="1:12">
      <c r="E3" s="16"/>
      <c r="F3" s="16"/>
      <c r="G3" s="16"/>
      <c r="I3" s="16"/>
      <c r="J3" s="16"/>
      <c r="K3" s="16"/>
      <c r="L3" s="16"/>
    </row>
    <row r="4" spans="1:12" ht="15.75">
      <c r="C4" s="36" t="s">
        <v>14</v>
      </c>
      <c r="D4" s="36"/>
      <c r="E4" s="36"/>
      <c r="F4" s="36"/>
      <c r="G4" s="36"/>
      <c r="I4" s="33"/>
      <c r="J4" s="33"/>
      <c r="K4" s="33"/>
      <c r="L4" s="33"/>
    </row>
    <row r="5" spans="1:12" ht="15.75">
      <c r="C5" s="36" t="s">
        <v>138</v>
      </c>
      <c r="D5" s="36"/>
      <c r="E5" s="36"/>
      <c r="F5" s="36"/>
      <c r="G5" s="36"/>
      <c r="I5" s="33"/>
      <c r="J5" s="33"/>
      <c r="K5" s="33"/>
      <c r="L5" s="33"/>
    </row>
    <row r="6" spans="1:12" ht="15.75" customHeight="1">
      <c r="B6" s="17"/>
      <c r="C6" s="35" t="str">
        <f>CONCATENATE("""",LEFT(I10,FIND("*",I10,1)-1),""" ","  за ",IF(MID(I10,FIND("*",I10,1)+4,2)="04","1 квартал ",IF(MID(I10,FIND("*",I10,1)+4,2)="07","1 полугодие ",IF(MID(I10,FIND("*",I10,1)+4,2)="10","9 месяцев ",""))),IF(MID(I10,FIND("*",I10,1)+4,2)="01",CONCATENATE(TEXT(VALUE(RIGHT(I10,4)-1),"0000")," год"),CONCATENATE(RIGHT(I10,4)," года")))</f>
        <v>"Киясовский район"   за 2021 год</v>
      </c>
      <c r="D6" s="35"/>
      <c r="E6" s="35"/>
      <c r="F6" s="35"/>
      <c r="G6" s="35"/>
      <c r="I6" s="17"/>
      <c r="J6" s="17"/>
      <c r="K6" s="17"/>
      <c r="L6" s="17"/>
    </row>
    <row r="7" spans="1:12">
      <c r="G7" s="21" t="s">
        <v>9</v>
      </c>
      <c r="J7" s="21"/>
    </row>
    <row r="8" spans="1:12" s="2" customFormat="1" ht="83.25" customHeight="1">
      <c r="A8" s="1"/>
      <c r="B8" s="11" t="s">
        <v>5</v>
      </c>
      <c r="C8" s="11" t="s">
        <v>7</v>
      </c>
      <c r="D8" s="29" t="s">
        <v>20</v>
      </c>
      <c r="E8" s="12" t="str">
        <f>CONCATENATE("Уточнён-ный план на ",IF(MID(I10,FIND("*",I10,1)+4,2)="01",CONCATENATE(TEXT(VALUE(RIGHT(I10,4)-1),"0000")," год"),CONCATENATE(RIGHT(I10,4)," год")))</f>
        <v>Уточнён-ный план на 2021 год</v>
      </c>
      <c r="F8" s="12" t="str">
        <f>CONCATENATE("Исполнение на ",RIGHT(I10,10))</f>
        <v>Исполнение на 01.01.2022</v>
      </c>
      <c r="G8" s="12" t="s">
        <v>15</v>
      </c>
      <c r="H8" s="4"/>
      <c r="I8" s="12" t="str">
        <f>CONCATENATE("Уточнён-ный план на ",IF(MID(I10,FIND("*",I10,1)+4,2)="01",CONCATENATE(TEXT(VALUE(RIGHT(I10,4)-1),"0000")," год"),CONCATENATE(RIGHT(I10,4)," год")))</f>
        <v>Уточнён-ный план на 2021 год</v>
      </c>
      <c r="J8" s="15" t="str">
        <f>CONCATENATE("Исполнение на ",RIGHT(I10,10))</f>
        <v>Исполнение на 01.01.2022</v>
      </c>
      <c r="K8" s="12"/>
      <c r="L8" s="12"/>
    </row>
    <row r="9" spans="1:12" s="7" customFormat="1" ht="45.75" hidden="1" customHeight="1">
      <c r="A9" s="5" t="s">
        <v>2</v>
      </c>
      <c r="B9" s="5" t="s">
        <v>4</v>
      </c>
      <c r="C9" s="5" t="s">
        <v>6</v>
      </c>
      <c r="D9" s="5" t="s">
        <v>0</v>
      </c>
      <c r="E9" s="6" t="s">
        <v>18</v>
      </c>
      <c r="F9" s="6" t="s">
        <v>19</v>
      </c>
      <c r="G9" s="6" t="s">
        <v>13</v>
      </c>
      <c r="I9" s="6" t="s">
        <v>134</v>
      </c>
      <c r="J9" s="6" t="s">
        <v>136</v>
      </c>
      <c r="K9" s="6" t="s">
        <v>135</v>
      </c>
      <c r="L9" s="6" t="s">
        <v>137</v>
      </c>
    </row>
    <row r="10" spans="1:12" s="10" customFormat="1" ht="36.75" hidden="1" customHeight="1">
      <c r="A10" s="8" t="s">
        <v>3</v>
      </c>
      <c r="B10" s="8" t="s">
        <v>5</v>
      </c>
      <c r="C10" s="8" t="s">
        <v>7</v>
      </c>
      <c r="D10" s="8" t="s">
        <v>1</v>
      </c>
      <c r="E10" s="9" t="s">
        <v>16</v>
      </c>
      <c r="F10" s="9" t="s">
        <v>17</v>
      </c>
      <c r="G10" s="9" t="s">
        <v>12</v>
      </c>
      <c r="I10" s="9" t="s">
        <v>131</v>
      </c>
      <c r="J10" s="9" t="s">
        <v>21</v>
      </c>
      <c r="K10" s="9" t="s">
        <v>132</v>
      </c>
      <c r="L10" s="9" t="s">
        <v>133</v>
      </c>
    </row>
    <row r="11" spans="1:12" s="14" customFormat="1" ht="13.5" hidden="1" customHeight="1">
      <c r="A11" s="13" t="s">
        <v>8</v>
      </c>
      <c r="B11" s="22" t="s">
        <v>8</v>
      </c>
      <c r="C11" s="22" t="s">
        <v>8</v>
      </c>
      <c r="D11" s="23" t="s">
        <v>11</v>
      </c>
      <c r="E11" s="30">
        <v>603125.49262000003</v>
      </c>
      <c r="F11" s="30">
        <v>553543.23413999996</v>
      </c>
      <c r="G11" s="24">
        <v>91.8</v>
      </c>
      <c r="I11" s="30">
        <v>603125.49262000003</v>
      </c>
      <c r="J11" s="30">
        <v>553543.23413999996</v>
      </c>
      <c r="K11" s="30"/>
      <c r="L11" s="30"/>
    </row>
    <row r="12" spans="1:12" s="10" customFormat="1" ht="14.25">
      <c r="A12" s="8" t="s">
        <v>23</v>
      </c>
      <c r="B12" s="22" t="s">
        <v>24</v>
      </c>
      <c r="C12" s="22" t="s">
        <v>25</v>
      </c>
      <c r="D12" s="34" t="s">
        <v>22</v>
      </c>
      <c r="E12" s="30">
        <v>53481.1</v>
      </c>
      <c r="F12" s="30">
        <v>51564.9</v>
      </c>
      <c r="G12" s="24">
        <v>96.4</v>
      </c>
      <c r="I12" s="30">
        <v>53617.059829999998</v>
      </c>
      <c r="J12" s="30">
        <v>51685.904869999998</v>
      </c>
      <c r="K12" s="30"/>
      <c r="L12" s="30"/>
    </row>
    <row r="13" spans="1:12" s="2" customFormat="1" ht="24.75">
      <c r="A13" s="1" t="s">
        <v>27</v>
      </c>
      <c r="B13" s="18" t="s">
        <v>24</v>
      </c>
      <c r="C13" s="18" t="s">
        <v>28</v>
      </c>
      <c r="D13" s="19" t="s">
        <v>26</v>
      </c>
      <c r="E13" s="32">
        <v>6989.0182599999998</v>
      </c>
      <c r="F13" s="32">
        <v>6771.0239499999998</v>
      </c>
      <c r="G13" s="20">
        <v>96.9</v>
      </c>
      <c r="I13" s="32">
        <v>6989.0182599999998</v>
      </c>
      <c r="J13" s="32">
        <v>6771.0239499999998</v>
      </c>
      <c r="K13" s="32"/>
      <c r="L13" s="32"/>
    </row>
    <row r="14" spans="1:12" s="2" customFormat="1" ht="36.75">
      <c r="A14" s="1" t="s">
        <v>30</v>
      </c>
      <c r="B14" s="18" t="s">
        <v>24</v>
      </c>
      <c r="C14" s="18" t="s">
        <v>31</v>
      </c>
      <c r="D14" s="19" t="s">
        <v>29</v>
      </c>
      <c r="E14" s="32">
        <v>1266.0981300000001</v>
      </c>
      <c r="F14" s="32">
        <v>1259.36961</v>
      </c>
      <c r="G14" s="20">
        <v>99.5</v>
      </c>
      <c r="I14" s="32">
        <v>1266.0981300000001</v>
      </c>
      <c r="J14" s="32">
        <v>1259.36961</v>
      </c>
      <c r="K14" s="32"/>
      <c r="L14" s="32"/>
    </row>
    <row r="15" spans="1:12" s="2" customFormat="1" ht="36.75">
      <c r="A15" s="1" t="s">
        <v>33</v>
      </c>
      <c r="B15" s="18" t="s">
        <v>24</v>
      </c>
      <c r="C15" s="18" t="s">
        <v>34</v>
      </c>
      <c r="D15" s="19" t="s">
        <v>32</v>
      </c>
      <c r="E15" s="32">
        <v>32215.599999999999</v>
      </c>
      <c r="F15" s="32">
        <v>34718.699999999997</v>
      </c>
      <c r="G15" s="20">
        <v>95.8</v>
      </c>
      <c r="I15" s="32">
        <v>36351.631529999999</v>
      </c>
      <c r="J15" s="32">
        <v>34839.694499999998</v>
      </c>
      <c r="K15" s="32"/>
      <c r="L15" s="32"/>
    </row>
    <row r="16" spans="1:12" s="2" customFormat="1" ht="15">
      <c r="A16" s="1" t="s">
        <v>36</v>
      </c>
      <c r="B16" s="18" t="s">
        <v>24</v>
      </c>
      <c r="C16" s="18" t="s">
        <v>37</v>
      </c>
      <c r="D16" s="19" t="s">
        <v>35</v>
      </c>
      <c r="E16" s="32">
        <v>6</v>
      </c>
      <c r="F16" s="32">
        <v>0</v>
      </c>
      <c r="G16" s="20">
        <v>0</v>
      </c>
      <c r="I16" s="32">
        <v>6</v>
      </c>
      <c r="J16" s="32"/>
      <c r="K16" s="32"/>
      <c r="L16" s="32"/>
    </row>
    <row r="17" spans="1:12" s="2" customFormat="1" ht="24.75">
      <c r="A17" s="1" t="s">
        <v>39</v>
      </c>
      <c r="B17" s="18" t="s">
        <v>24</v>
      </c>
      <c r="C17" s="18" t="s">
        <v>40</v>
      </c>
      <c r="D17" s="19" t="s">
        <v>38</v>
      </c>
      <c r="E17" s="32">
        <v>6674.3280999999997</v>
      </c>
      <c r="F17" s="32">
        <v>6651.9453199999998</v>
      </c>
      <c r="G17" s="20">
        <v>99.7</v>
      </c>
      <c r="I17" s="32">
        <v>6674.3280999999997</v>
      </c>
      <c r="J17" s="32">
        <v>6651.9453199999998</v>
      </c>
      <c r="K17" s="32"/>
      <c r="L17" s="32"/>
    </row>
    <row r="18" spans="1:12" s="2" customFormat="1" ht="15">
      <c r="A18" s="1" t="s">
        <v>42</v>
      </c>
      <c r="B18" s="18" t="s">
        <v>24</v>
      </c>
      <c r="C18" s="18" t="s">
        <v>43</v>
      </c>
      <c r="D18" s="19" t="s">
        <v>41</v>
      </c>
      <c r="E18" s="32">
        <v>18</v>
      </c>
      <c r="F18" s="32">
        <v>0</v>
      </c>
      <c r="G18" s="20">
        <v>0</v>
      </c>
      <c r="I18" s="32">
        <v>18</v>
      </c>
      <c r="J18" s="32"/>
      <c r="K18" s="32"/>
      <c r="L18" s="32"/>
    </row>
    <row r="19" spans="1:12" s="2" customFormat="1" ht="15">
      <c r="A19" s="1" t="s">
        <v>45</v>
      </c>
      <c r="B19" s="18" t="s">
        <v>24</v>
      </c>
      <c r="C19" s="18" t="s">
        <v>46</v>
      </c>
      <c r="D19" s="19" t="s">
        <v>44</v>
      </c>
      <c r="E19" s="32">
        <v>2311.9838100000002</v>
      </c>
      <c r="F19" s="32">
        <v>2163.87149</v>
      </c>
      <c r="G19" s="20">
        <v>93.6</v>
      </c>
      <c r="I19" s="32">
        <v>2311.9838100000002</v>
      </c>
      <c r="J19" s="32">
        <v>2163.87149</v>
      </c>
      <c r="K19" s="32"/>
      <c r="L19" s="32"/>
    </row>
    <row r="20" spans="1:12" s="10" customFormat="1" ht="14.25">
      <c r="A20" s="8" t="s">
        <v>48</v>
      </c>
      <c r="B20" s="22" t="s">
        <v>28</v>
      </c>
      <c r="C20" s="22" t="s">
        <v>25</v>
      </c>
      <c r="D20" s="34" t="s">
        <v>47</v>
      </c>
      <c r="E20" s="30">
        <v>1164.8</v>
      </c>
      <c r="F20" s="30">
        <v>1063.41869</v>
      </c>
      <c r="G20" s="24">
        <v>91.3</v>
      </c>
      <c r="I20" s="30">
        <v>1164.8</v>
      </c>
      <c r="J20" s="30">
        <v>1063.41869</v>
      </c>
      <c r="K20" s="30"/>
      <c r="L20" s="30"/>
    </row>
    <row r="21" spans="1:12" s="2" customFormat="1" ht="15">
      <c r="A21" s="1" t="s">
        <v>50</v>
      </c>
      <c r="B21" s="18" t="s">
        <v>28</v>
      </c>
      <c r="C21" s="18" t="s">
        <v>31</v>
      </c>
      <c r="D21" s="19" t="s">
        <v>49</v>
      </c>
      <c r="E21" s="32">
        <v>1164.8</v>
      </c>
      <c r="F21" s="32">
        <v>1063.41869</v>
      </c>
      <c r="G21" s="20">
        <v>91.3</v>
      </c>
      <c r="I21" s="32">
        <v>1164.8</v>
      </c>
      <c r="J21" s="32">
        <v>1063.41869</v>
      </c>
      <c r="K21" s="32"/>
      <c r="L21" s="32"/>
    </row>
    <row r="22" spans="1:12" s="10" customFormat="1" ht="14.25">
      <c r="A22" s="8" t="s">
        <v>52</v>
      </c>
      <c r="B22" s="22" t="s">
        <v>31</v>
      </c>
      <c r="C22" s="22" t="s">
        <v>25</v>
      </c>
      <c r="D22" s="34" t="s">
        <v>51</v>
      </c>
      <c r="E22" s="30">
        <v>2499.6612500000001</v>
      </c>
      <c r="F22" s="30">
        <v>2462.12084</v>
      </c>
      <c r="G22" s="24">
        <v>98.5</v>
      </c>
      <c r="I22" s="30">
        <v>2499.6612500000001</v>
      </c>
      <c r="J22" s="30">
        <v>2462.12084</v>
      </c>
      <c r="K22" s="30"/>
      <c r="L22" s="30"/>
    </row>
    <row r="23" spans="1:12" s="2" customFormat="1" ht="15">
      <c r="A23" s="1" t="s">
        <v>54</v>
      </c>
      <c r="B23" s="18" t="s">
        <v>31</v>
      </c>
      <c r="C23" s="18" t="s">
        <v>55</v>
      </c>
      <c r="D23" s="19" t="s">
        <v>53</v>
      </c>
      <c r="E23" s="32">
        <v>1839.0920000000001</v>
      </c>
      <c r="F23" s="32">
        <v>1815.0794100000001</v>
      </c>
      <c r="G23" s="20">
        <v>98.7</v>
      </c>
      <c r="I23" s="32">
        <v>1839.0920000000001</v>
      </c>
      <c r="J23" s="32">
        <v>1815.0794100000001</v>
      </c>
      <c r="K23" s="32"/>
      <c r="L23" s="32"/>
    </row>
    <row r="24" spans="1:12" s="2" customFormat="1" ht="24.75">
      <c r="A24" s="1" t="s">
        <v>57</v>
      </c>
      <c r="B24" s="18" t="s">
        <v>31</v>
      </c>
      <c r="C24" s="18" t="s">
        <v>58</v>
      </c>
      <c r="D24" s="19" t="s">
        <v>56</v>
      </c>
      <c r="E24" s="32">
        <v>599.28724999999997</v>
      </c>
      <c r="F24" s="32">
        <v>585.75945999999999</v>
      </c>
      <c r="G24" s="20">
        <v>97.7</v>
      </c>
      <c r="I24" s="32">
        <v>599.28724999999997</v>
      </c>
      <c r="J24" s="32">
        <v>585.75945999999999</v>
      </c>
      <c r="K24" s="32"/>
      <c r="L24" s="32"/>
    </row>
    <row r="25" spans="1:12" s="2" customFormat="1" ht="24.75">
      <c r="A25" s="1" t="s">
        <v>60</v>
      </c>
      <c r="B25" s="18" t="s">
        <v>31</v>
      </c>
      <c r="C25" s="18" t="s">
        <v>61</v>
      </c>
      <c r="D25" s="19" t="s">
        <v>59</v>
      </c>
      <c r="E25" s="32">
        <v>61.281999999999996</v>
      </c>
      <c r="F25" s="32">
        <v>61.281970000000001</v>
      </c>
      <c r="G25" s="20">
        <v>100</v>
      </c>
      <c r="I25" s="32">
        <v>61.281999999999996</v>
      </c>
      <c r="J25" s="32">
        <v>61.281970000000001</v>
      </c>
      <c r="K25" s="32"/>
      <c r="L25" s="32"/>
    </row>
    <row r="26" spans="1:12" s="10" customFormat="1" ht="14.25">
      <c r="A26" s="8" t="s">
        <v>63</v>
      </c>
      <c r="B26" s="22" t="s">
        <v>34</v>
      </c>
      <c r="C26" s="22" t="s">
        <v>25</v>
      </c>
      <c r="D26" s="34" t="s">
        <v>62</v>
      </c>
      <c r="E26" s="30">
        <v>38452.400000000001</v>
      </c>
      <c r="F26" s="30">
        <v>37734.199999999997</v>
      </c>
      <c r="G26" s="24">
        <v>98.1</v>
      </c>
      <c r="I26" s="30">
        <v>44766.189129999999</v>
      </c>
      <c r="J26" s="30">
        <v>44036.794620000001</v>
      </c>
      <c r="K26" s="30"/>
      <c r="L26" s="30"/>
    </row>
    <row r="27" spans="1:12" s="2" customFormat="1" ht="15">
      <c r="A27" s="1" t="s">
        <v>65</v>
      </c>
      <c r="B27" s="18" t="s">
        <v>34</v>
      </c>
      <c r="C27" s="18" t="s">
        <v>37</v>
      </c>
      <c r="D27" s="19" t="s">
        <v>64</v>
      </c>
      <c r="E27" s="32">
        <v>518.35224000000005</v>
      </c>
      <c r="F27" s="32">
        <v>384.82463999999999</v>
      </c>
      <c r="G27" s="20">
        <v>74.2</v>
      </c>
      <c r="I27" s="32">
        <v>518.35224000000005</v>
      </c>
      <c r="J27" s="32">
        <v>384.82463999999999</v>
      </c>
      <c r="K27" s="32"/>
      <c r="L27" s="32"/>
    </row>
    <row r="28" spans="1:12" s="2" customFormat="1" ht="15">
      <c r="A28" s="1" t="s">
        <v>67</v>
      </c>
      <c r="B28" s="18" t="s">
        <v>34</v>
      </c>
      <c r="C28" s="18" t="s">
        <v>68</v>
      </c>
      <c r="D28" s="19" t="s">
        <v>66</v>
      </c>
      <c r="E28" s="32">
        <v>972.87872000000004</v>
      </c>
      <c r="F28" s="32">
        <v>972.72942</v>
      </c>
      <c r="G28" s="20">
        <v>100</v>
      </c>
      <c r="I28" s="32">
        <v>972.87872000000004</v>
      </c>
      <c r="J28" s="32">
        <v>972.72942</v>
      </c>
      <c r="K28" s="32"/>
      <c r="L28" s="32"/>
    </row>
    <row r="29" spans="1:12" s="2" customFormat="1" ht="15">
      <c r="A29" s="1" t="s">
        <v>70</v>
      </c>
      <c r="B29" s="18" t="s">
        <v>34</v>
      </c>
      <c r="C29" s="18" t="s">
        <v>55</v>
      </c>
      <c r="D29" s="19" t="s">
        <v>69</v>
      </c>
      <c r="E29" s="32">
        <v>36656.5</v>
      </c>
      <c r="F29" s="32">
        <v>36097.1</v>
      </c>
      <c r="G29" s="20">
        <v>98.5</v>
      </c>
      <c r="I29" s="32">
        <v>42970.330479999997</v>
      </c>
      <c r="J29" s="32">
        <v>42399.686759999997</v>
      </c>
      <c r="K29" s="32"/>
      <c r="L29" s="32"/>
    </row>
    <row r="30" spans="1:12" s="2" customFormat="1" ht="15">
      <c r="A30" s="1" t="s">
        <v>72</v>
      </c>
      <c r="B30" s="18" t="s">
        <v>34</v>
      </c>
      <c r="C30" s="18" t="s">
        <v>73</v>
      </c>
      <c r="D30" s="19" t="s">
        <v>71</v>
      </c>
      <c r="E30" s="32">
        <v>304.62768999999997</v>
      </c>
      <c r="F30" s="32">
        <v>279.55380000000002</v>
      </c>
      <c r="G30" s="20">
        <v>91.8</v>
      </c>
      <c r="I30" s="32">
        <v>304.62768999999997</v>
      </c>
      <c r="J30" s="32">
        <v>279.55380000000002</v>
      </c>
      <c r="K30" s="32"/>
      <c r="L30" s="32"/>
    </row>
    <row r="31" spans="1:12" s="10" customFormat="1" ht="14.25">
      <c r="A31" s="8" t="s">
        <v>75</v>
      </c>
      <c r="B31" s="22" t="s">
        <v>37</v>
      </c>
      <c r="C31" s="22" t="s">
        <v>25</v>
      </c>
      <c r="D31" s="34" t="s">
        <v>74</v>
      </c>
      <c r="E31" s="30">
        <v>75733.399999999994</v>
      </c>
      <c r="F31" s="30">
        <v>38181.800000000003</v>
      </c>
      <c r="G31" s="24">
        <v>50.4</v>
      </c>
      <c r="I31" s="30">
        <v>76284.697249999997</v>
      </c>
      <c r="J31" s="30">
        <v>38579.117290000002</v>
      </c>
      <c r="K31" s="30"/>
      <c r="L31" s="30"/>
    </row>
    <row r="32" spans="1:12" s="2" customFormat="1" ht="15">
      <c r="A32" s="1" t="s">
        <v>77</v>
      </c>
      <c r="B32" s="18" t="s">
        <v>37</v>
      </c>
      <c r="C32" s="18" t="s">
        <v>24</v>
      </c>
      <c r="D32" s="19" t="s">
        <v>76</v>
      </c>
      <c r="E32" s="32">
        <v>37528.33137</v>
      </c>
      <c r="F32" s="32">
        <v>27874.625789999998</v>
      </c>
      <c r="G32" s="20">
        <v>74.3</v>
      </c>
      <c r="I32" s="32">
        <v>37528.33137</v>
      </c>
      <c r="J32" s="32">
        <v>27874.625789999998</v>
      </c>
      <c r="K32" s="32"/>
      <c r="L32" s="32"/>
    </row>
    <row r="33" spans="1:12" s="2" customFormat="1" ht="15">
      <c r="A33" s="1" t="s">
        <v>79</v>
      </c>
      <c r="B33" s="18" t="s">
        <v>37</v>
      </c>
      <c r="C33" s="18" t="s">
        <v>28</v>
      </c>
      <c r="D33" s="19" t="s">
        <v>78</v>
      </c>
      <c r="E33" s="32">
        <v>31192.372309999999</v>
      </c>
      <c r="F33" s="32">
        <v>3438.3467000000001</v>
      </c>
      <c r="G33" s="20">
        <v>11</v>
      </c>
      <c r="I33" s="32">
        <v>31192.372309999999</v>
      </c>
      <c r="J33" s="32">
        <v>3438.3467000000001</v>
      </c>
      <c r="K33" s="32"/>
      <c r="L33" s="32"/>
    </row>
    <row r="34" spans="1:12" s="2" customFormat="1" ht="15">
      <c r="A34" s="1" t="s">
        <v>81</v>
      </c>
      <c r="B34" s="18" t="s">
        <v>37</v>
      </c>
      <c r="C34" s="18" t="s">
        <v>31</v>
      </c>
      <c r="D34" s="19" t="s">
        <v>80</v>
      </c>
      <c r="E34" s="32">
        <v>6903.7</v>
      </c>
      <c r="F34" s="32">
        <v>6759.8</v>
      </c>
      <c r="G34" s="20">
        <v>97.9</v>
      </c>
      <c r="I34" s="32">
        <v>7454.9935699999996</v>
      </c>
      <c r="J34" s="32">
        <v>7157.1448</v>
      </c>
      <c r="K34" s="32"/>
      <c r="L34" s="32"/>
    </row>
    <row r="35" spans="1:12" s="2" customFormat="1" ht="15">
      <c r="A35" s="1" t="s">
        <v>83</v>
      </c>
      <c r="B35" s="18" t="s">
        <v>37</v>
      </c>
      <c r="C35" s="18" t="s">
        <v>37</v>
      </c>
      <c r="D35" s="19" t="s">
        <v>82</v>
      </c>
      <c r="E35" s="32">
        <v>109</v>
      </c>
      <c r="F35" s="32">
        <v>109</v>
      </c>
      <c r="G35" s="20">
        <v>100</v>
      </c>
      <c r="I35" s="32">
        <v>109</v>
      </c>
      <c r="J35" s="32">
        <v>109</v>
      </c>
      <c r="K35" s="32"/>
      <c r="L35" s="32"/>
    </row>
    <row r="36" spans="1:12" s="10" customFormat="1" ht="14.25">
      <c r="A36" s="8" t="s">
        <v>85</v>
      </c>
      <c r="B36" s="22" t="s">
        <v>40</v>
      </c>
      <c r="C36" s="22" t="s">
        <v>25</v>
      </c>
      <c r="D36" s="34" t="s">
        <v>84</v>
      </c>
      <c r="E36" s="30">
        <v>17.2</v>
      </c>
      <c r="F36" s="30">
        <v>7.2</v>
      </c>
      <c r="G36" s="24">
        <v>41.9</v>
      </c>
      <c r="I36" s="30">
        <v>17.2</v>
      </c>
      <c r="J36" s="30">
        <v>7.2</v>
      </c>
      <c r="K36" s="30"/>
      <c r="L36" s="30"/>
    </row>
    <row r="37" spans="1:12" s="2" customFormat="1" ht="15">
      <c r="A37" s="1" t="s">
        <v>87</v>
      </c>
      <c r="B37" s="18" t="s">
        <v>40</v>
      </c>
      <c r="C37" s="18" t="s">
        <v>37</v>
      </c>
      <c r="D37" s="19" t="s">
        <v>86</v>
      </c>
      <c r="E37" s="32">
        <v>17.2</v>
      </c>
      <c r="F37" s="32">
        <v>7.2</v>
      </c>
      <c r="G37" s="20">
        <v>41.9</v>
      </c>
      <c r="I37" s="32">
        <v>17.2</v>
      </c>
      <c r="J37" s="32">
        <v>7.2</v>
      </c>
      <c r="K37" s="32"/>
      <c r="L37" s="32"/>
    </row>
    <row r="38" spans="1:12" s="10" customFormat="1" ht="14.25">
      <c r="A38" s="8" t="s">
        <v>89</v>
      </c>
      <c r="B38" s="22" t="s">
        <v>90</v>
      </c>
      <c r="C38" s="22" t="s">
        <v>25</v>
      </c>
      <c r="D38" s="34" t="s">
        <v>88</v>
      </c>
      <c r="E38" s="30">
        <v>314237.83724000002</v>
      </c>
      <c r="F38" s="30">
        <v>309464.32837</v>
      </c>
      <c r="G38" s="24">
        <v>98.5</v>
      </c>
      <c r="I38" s="30">
        <v>314237.83724000002</v>
      </c>
      <c r="J38" s="30">
        <v>309464.32837</v>
      </c>
      <c r="K38" s="30"/>
      <c r="L38" s="30"/>
    </row>
    <row r="39" spans="1:12" s="2" customFormat="1" ht="15">
      <c r="A39" s="1" t="s">
        <v>92</v>
      </c>
      <c r="B39" s="18" t="s">
        <v>90</v>
      </c>
      <c r="C39" s="18" t="s">
        <v>24</v>
      </c>
      <c r="D39" s="19" t="s">
        <v>91</v>
      </c>
      <c r="E39" s="32">
        <v>74170.24381</v>
      </c>
      <c r="F39" s="32">
        <v>73284.638210000005</v>
      </c>
      <c r="G39" s="20">
        <v>98.8</v>
      </c>
      <c r="I39" s="32">
        <v>74170.24381</v>
      </c>
      <c r="J39" s="32">
        <v>73284.638210000005</v>
      </c>
      <c r="K39" s="32"/>
      <c r="L39" s="32"/>
    </row>
    <row r="40" spans="1:12" s="2" customFormat="1" ht="15">
      <c r="A40" s="1" t="s">
        <v>94</v>
      </c>
      <c r="B40" s="18" t="s">
        <v>90</v>
      </c>
      <c r="C40" s="18" t="s">
        <v>28</v>
      </c>
      <c r="D40" s="19" t="s">
        <v>93</v>
      </c>
      <c r="E40" s="32">
        <v>196350.45402999999</v>
      </c>
      <c r="F40" s="32">
        <v>192515.48910999999</v>
      </c>
      <c r="G40" s="20">
        <v>98</v>
      </c>
      <c r="I40" s="32">
        <v>196350.45402999999</v>
      </c>
      <c r="J40" s="32">
        <v>192515.48910999999</v>
      </c>
      <c r="K40" s="32"/>
      <c r="L40" s="32"/>
    </row>
    <row r="41" spans="1:12" s="2" customFormat="1" ht="15">
      <c r="A41" s="1" t="s">
        <v>96</v>
      </c>
      <c r="B41" s="18" t="s">
        <v>90</v>
      </c>
      <c r="C41" s="18" t="s">
        <v>31</v>
      </c>
      <c r="D41" s="19" t="s">
        <v>95</v>
      </c>
      <c r="E41" s="32">
        <v>25052.8917</v>
      </c>
      <c r="F41" s="32">
        <v>25030.947219999998</v>
      </c>
      <c r="G41" s="20">
        <v>99.9</v>
      </c>
      <c r="I41" s="32">
        <v>25052.8917</v>
      </c>
      <c r="J41" s="32">
        <v>25030.947219999998</v>
      </c>
      <c r="K41" s="32"/>
      <c r="L41" s="32"/>
    </row>
    <row r="42" spans="1:12" s="2" customFormat="1" ht="20.25" customHeight="1">
      <c r="A42" s="1" t="s">
        <v>98</v>
      </c>
      <c r="B42" s="18" t="s">
        <v>90</v>
      </c>
      <c r="C42" s="18" t="s">
        <v>37</v>
      </c>
      <c r="D42" s="19" t="s">
        <v>97</v>
      </c>
      <c r="E42" s="32">
        <v>104.5</v>
      </c>
      <c r="F42" s="32">
        <v>77.900000000000006</v>
      </c>
      <c r="G42" s="20">
        <v>74.5</v>
      </c>
      <c r="I42" s="32">
        <v>104.5</v>
      </c>
      <c r="J42" s="32">
        <v>77.900000000000006</v>
      </c>
      <c r="K42" s="32"/>
      <c r="L42" s="32"/>
    </row>
    <row r="43" spans="1:12" s="2" customFormat="1" ht="15">
      <c r="A43" s="1" t="s">
        <v>100</v>
      </c>
      <c r="B43" s="18" t="s">
        <v>90</v>
      </c>
      <c r="C43" s="18" t="s">
        <v>90</v>
      </c>
      <c r="D43" s="19" t="s">
        <v>99</v>
      </c>
      <c r="E43" s="32">
        <v>4107.08403</v>
      </c>
      <c r="F43" s="32">
        <v>4105.6948700000003</v>
      </c>
      <c r="G43" s="20">
        <v>100</v>
      </c>
      <c r="I43" s="32">
        <v>4107.08403</v>
      </c>
      <c r="J43" s="32">
        <v>4105.6948700000003</v>
      </c>
      <c r="K43" s="32"/>
      <c r="L43" s="32"/>
    </row>
    <row r="44" spans="1:12" s="2" customFormat="1" ht="15">
      <c r="A44" s="1" t="s">
        <v>102</v>
      </c>
      <c r="B44" s="18" t="s">
        <v>90</v>
      </c>
      <c r="C44" s="18" t="s">
        <v>55</v>
      </c>
      <c r="D44" s="19" t="s">
        <v>101</v>
      </c>
      <c r="E44" s="32">
        <v>14452.66367</v>
      </c>
      <c r="F44" s="32">
        <v>14449.658960000001</v>
      </c>
      <c r="G44" s="20">
        <v>100</v>
      </c>
      <c r="I44" s="32">
        <v>14452.66367</v>
      </c>
      <c r="J44" s="32">
        <v>14449.658960000001</v>
      </c>
      <c r="K44" s="32"/>
      <c r="L44" s="32"/>
    </row>
    <row r="45" spans="1:12" s="10" customFormat="1" ht="14.25">
      <c r="A45" s="8" t="s">
        <v>104</v>
      </c>
      <c r="B45" s="22" t="s">
        <v>68</v>
      </c>
      <c r="C45" s="22" t="s">
        <v>25</v>
      </c>
      <c r="D45" s="34" t="s">
        <v>103</v>
      </c>
      <c r="E45" s="30">
        <v>81561.399999999994</v>
      </c>
      <c r="F45" s="30">
        <v>81389.5</v>
      </c>
      <c r="G45" s="24">
        <v>99.8</v>
      </c>
      <c r="I45" s="30">
        <v>82561.360610000003</v>
      </c>
      <c r="J45" s="30">
        <v>82289.544120000006</v>
      </c>
      <c r="K45" s="30"/>
      <c r="L45" s="30"/>
    </row>
    <row r="46" spans="1:12" s="2" customFormat="1" ht="15">
      <c r="A46" s="1" t="s">
        <v>106</v>
      </c>
      <c r="B46" s="18" t="s">
        <v>68</v>
      </c>
      <c r="C46" s="18" t="s">
        <v>24</v>
      </c>
      <c r="D46" s="19" t="s">
        <v>105</v>
      </c>
      <c r="E46" s="32">
        <v>50099.199999999997</v>
      </c>
      <c r="F46" s="32">
        <v>50005.599999999999</v>
      </c>
      <c r="G46" s="20">
        <v>99.8</v>
      </c>
      <c r="I46" s="32">
        <v>51099.862480000003</v>
      </c>
      <c r="J46" s="32">
        <v>50905.574619999999</v>
      </c>
      <c r="K46" s="32"/>
      <c r="L46" s="32"/>
    </row>
    <row r="47" spans="1:12" s="2" customFormat="1" ht="15">
      <c r="A47" s="1" t="s">
        <v>108</v>
      </c>
      <c r="B47" s="18" t="s">
        <v>68</v>
      </c>
      <c r="C47" s="18" t="s">
        <v>34</v>
      </c>
      <c r="D47" s="19" t="s">
        <v>107</v>
      </c>
      <c r="E47" s="32">
        <v>31461.49813</v>
      </c>
      <c r="F47" s="32">
        <v>31383.969499999999</v>
      </c>
      <c r="G47" s="20">
        <v>99.8</v>
      </c>
      <c r="I47" s="32">
        <v>31461.49813</v>
      </c>
      <c r="J47" s="32">
        <v>31383.969499999999</v>
      </c>
      <c r="K47" s="32"/>
      <c r="L47" s="32"/>
    </row>
    <row r="48" spans="1:12" s="10" customFormat="1" ht="14.25">
      <c r="A48" s="8" t="s">
        <v>110</v>
      </c>
      <c r="B48" s="22" t="s">
        <v>55</v>
      </c>
      <c r="C48" s="22" t="s">
        <v>25</v>
      </c>
      <c r="D48" s="34" t="s">
        <v>109</v>
      </c>
      <c r="E48" s="30">
        <v>20</v>
      </c>
      <c r="F48" s="30">
        <v>20</v>
      </c>
      <c r="G48" s="24">
        <v>100</v>
      </c>
      <c r="I48" s="30">
        <v>20</v>
      </c>
      <c r="J48" s="30">
        <v>20</v>
      </c>
      <c r="K48" s="30"/>
      <c r="L48" s="30"/>
    </row>
    <row r="49" spans="1:12" s="2" customFormat="1" ht="15">
      <c r="A49" s="1" t="s">
        <v>112</v>
      </c>
      <c r="B49" s="18" t="s">
        <v>55</v>
      </c>
      <c r="C49" s="18" t="s">
        <v>55</v>
      </c>
      <c r="D49" s="19" t="s">
        <v>111</v>
      </c>
      <c r="E49" s="32">
        <v>20</v>
      </c>
      <c r="F49" s="32">
        <v>20</v>
      </c>
      <c r="G49" s="20">
        <v>100</v>
      </c>
      <c r="I49" s="32">
        <v>20</v>
      </c>
      <c r="J49" s="32">
        <v>20</v>
      </c>
      <c r="K49" s="32"/>
      <c r="L49" s="32"/>
    </row>
    <row r="50" spans="1:12" s="10" customFormat="1" ht="14.25">
      <c r="A50" s="8" t="s">
        <v>114</v>
      </c>
      <c r="B50" s="22" t="s">
        <v>58</v>
      </c>
      <c r="C50" s="22" t="s">
        <v>25</v>
      </c>
      <c r="D50" s="34" t="s">
        <v>113</v>
      </c>
      <c r="E50" s="30">
        <v>13973.4</v>
      </c>
      <c r="F50" s="30">
        <v>12952.24951</v>
      </c>
      <c r="G50" s="24">
        <v>92.7</v>
      </c>
      <c r="I50" s="30">
        <v>13806.720369999999</v>
      </c>
      <c r="J50" s="30">
        <v>12952.24951</v>
      </c>
      <c r="K50" s="30"/>
      <c r="L50" s="30"/>
    </row>
    <row r="51" spans="1:12" s="2" customFormat="1" ht="15">
      <c r="A51" s="1" t="s">
        <v>116</v>
      </c>
      <c r="B51" s="18" t="s">
        <v>58</v>
      </c>
      <c r="C51" s="18" t="s">
        <v>24</v>
      </c>
      <c r="D51" s="19" t="s">
        <v>115</v>
      </c>
      <c r="E51" s="32">
        <v>1733.0160000000001</v>
      </c>
      <c r="F51" s="32">
        <v>1713.00944</v>
      </c>
      <c r="G51" s="20">
        <v>98.8</v>
      </c>
      <c r="I51" s="32">
        <v>1733.0160000000001</v>
      </c>
      <c r="J51" s="32">
        <v>1713.00944</v>
      </c>
      <c r="K51" s="32"/>
      <c r="L51" s="32"/>
    </row>
    <row r="52" spans="1:12" s="2" customFormat="1" ht="15">
      <c r="A52" s="1" t="s">
        <v>118</v>
      </c>
      <c r="B52" s="18" t="s">
        <v>58</v>
      </c>
      <c r="C52" s="18" t="s">
        <v>31</v>
      </c>
      <c r="D52" s="19" t="s">
        <v>117</v>
      </c>
      <c r="E52" s="32">
        <v>1410.24531</v>
      </c>
      <c r="F52" s="32">
        <v>1401.0453500000001</v>
      </c>
      <c r="G52" s="20">
        <v>99.3</v>
      </c>
      <c r="I52" s="32">
        <v>1410.24531</v>
      </c>
      <c r="J52" s="32">
        <v>1401.0453500000001</v>
      </c>
      <c r="K52" s="32"/>
      <c r="L52" s="32"/>
    </row>
    <row r="53" spans="1:12" s="2" customFormat="1" ht="15">
      <c r="A53" s="1" t="s">
        <v>120</v>
      </c>
      <c r="B53" s="18" t="s">
        <v>58</v>
      </c>
      <c r="C53" s="18" t="s">
        <v>34</v>
      </c>
      <c r="D53" s="19" t="s">
        <v>119</v>
      </c>
      <c r="E53" s="32">
        <v>10766</v>
      </c>
      <c r="F53" s="32">
        <v>9774.0734900000007</v>
      </c>
      <c r="G53" s="20">
        <v>90.8</v>
      </c>
      <c r="I53" s="32">
        <v>10599.33783</v>
      </c>
      <c r="J53" s="32">
        <v>9774.0734900000007</v>
      </c>
      <c r="K53" s="32"/>
      <c r="L53" s="32"/>
    </row>
    <row r="54" spans="1:12" s="2" customFormat="1" ht="15">
      <c r="A54" s="1" t="s">
        <v>122</v>
      </c>
      <c r="B54" s="18" t="s">
        <v>58</v>
      </c>
      <c r="C54" s="18" t="s">
        <v>40</v>
      </c>
      <c r="D54" s="19" t="s">
        <v>121</v>
      </c>
      <c r="E54" s="32">
        <v>64.121229999999997</v>
      </c>
      <c r="F54" s="32">
        <v>64.121229999999997</v>
      </c>
      <c r="G54" s="20">
        <v>100</v>
      </c>
      <c r="I54" s="32">
        <v>64.121229999999997</v>
      </c>
      <c r="J54" s="32">
        <v>64.121229999999997</v>
      </c>
      <c r="K54" s="32"/>
      <c r="L54" s="32"/>
    </row>
    <row r="55" spans="1:12" s="10" customFormat="1" ht="14.25">
      <c r="A55" s="8" t="s">
        <v>124</v>
      </c>
      <c r="B55" s="22" t="s">
        <v>43</v>
      </c>
      <c r="C55" s="22" t="s">
        <v>25</v>
      </c>
      <c r="D55" s="34" t="s">
        <v>123</v>
      </c>
      <c r="E55" s="30">
        <v>644.86479999999995</v>
      </c>
      <c r="F55" s="30">
        <v>644.86479999999995</v>
      </c>
      <c r="G55" s="24">
        <v>100</v>
      </c>
      <c r="I55" s="30">
        <v>644.86479999999995</v>
      </c>
      <c r="J55" s="30">
        <v>644.86479999999995</v>
      </c>
      <c r="K55" s="30"/>
      <c r="L55" s="30"/>
    </row>
    <row r="56" spans="1:12" s="2" customFormat="1" ht="15">
      <c r="A56" s="1" t="s">
        <v>126</v>
      </c>
      <c r="B56" s="18" t="s">
        <v>43</v>
      </c>
      <c r="C56" s="18" t="s">
        <v>28</v>
      </c>
      <c r="D56" s="19" t="s">
        <v>125</v>
      </c>
      <c r="E56" s="32">
        <v>644.86479999999995</v>
      </c>
      <c r="F56" s="32">
        <v>644.86479999999995</v>
      </c>
      <c r="G56" s="20">
        <v>100</v>
      </c>
      <c r="I56" s="32">
        <v>644.86479999999995</v>
      </c>
      <c r="J56" s="32">
        <v>644.86479999999995</v>
      </c>
      <c r="K56" s="32"/>
      <c r="L56" s="32"/>
    </row>
    <row r="57" spans="1:12" s="10" customFormat="1" ht="14.25">
      <c r="A57" s="8" t="s">
        <v>128</v>
      </c>
      <c r="B57" s="22" t="s">
        <v>46</v>
      </c>
      <c r="C57" s="22" t="s">
        <v>25</v>
      </c>
      <c r="D57" s="34" t="s">
        <v>127</v>
      </c>
      <c r="E57" s="30">
        <v>2047</v>
      </c>
      <c r="F57" s="30">
        <v>2043.4501700000001</v>
      </c>
      <c r="G57" s="24">
        <v>99.8</v>
      </c>
      <c r="I57" s="30">
        <v>2047</v>
      </c>
      <c r="J57" s="30">
        <v>2043.4501700000001</v>
      </c>
      <c r="K57" s="30"/>
      <c r="L57" s="30"/>
    </row>
    <row r="58" spans="1:12" s="2" customFormat="1" ht="15">
      <c r="A58" s="1" t="s">
        <v>130</v>
      </c>
      <c r="B58" s="18" t="s">
        <v>46</v>
      </c>
      <c r="C58" s="18" t="s">
        <v>24</v>
      </c>
      <c r="D58" s="19" t="s">
        <v>129</v>
      </c>
      <c r="E58" s="32">
        <v>2047</v>
      </c>
      <c r="F58" s="32">
        <v>2043.4501700000001</v>
      </c>
      <c r="G58" s="20">
        <v>99.8</v>
      </c>
      <c r="I58" s="32">
        <v>2047</v>
      </c>
      <c r="J58" s="32">
        <v>2043.4501700000001</v>
      </c>
      <c r="K58" s="32"/>
      <c r="L58" s="32"/>
    </row>
    <row r="59" spans="1:12" ht="14.25">
      <c r="B59" s="25"/>
      <c r="C59" s="26"/>
      <c r="D59" s="27" t="s">
        <v>10</v>
      </c>
      <c r="E59" s="31">
        <v>583833</v>
      </c>
      <c r="F59" s="31">
        <v>537528.1</v>
      </c>
      <c r="G59" s="28">
        <v>92.1</v>
      </c>
      <c r="I59" s="31">
        <f>I11</f>
        <v>603125.49262000003</v>
      </c>
      <c r="J59" s="31">
        <f>J11</f>
        <v>553543.23413999996</v>
      </c>
      <c r="K59" s="31"/>
      <c r="L59" s="31"/>
    </row>
  </sheetData>
  <mergeCells count="3">
    <mergeCell ref="C6:G6"/>
    <mergeCell ref="C4:G4"/>
    <mergeCell ref="C5:G5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8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2022-03-16T09:46:23Z</cp:lastPrinted>
  <dcterms:created xsi:type="dcterms:W3CDTF">2007-09-07T04:40:06Z</dcterms:created>
  <dcterms:modified xsi:type="dcterms:W3CDTF">2022-03-17T07:09:49Z</dcterms:modified>
</cp:coreProperties>
</file>