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A9" i="1"/>
  <c r="J102"/>
  <c r="H101"/>
  <c r="H103" s="1"/>
  <c r="I101"/>
  <c r="I103" s="1"/>
  <c r="J101"/>
  <c r="I11"/>
  <c r="H11"/>
</calcChain>
</file>

<file path=xl/sharedStrings.xml><?xml version="1.0" encoding="utf-8"?>
<sst xmlns="http://schemas.openxmlformats.org/spreadsheetml/2006/main" count="639" uniqueCount="143">
  <si>
    <t>Название
Формируется автоматически</t>
  </si>
  <si>
    <t>Название</t>
  </si>
  <si>
    <t>Ведомства
Код</t>
  </si>
  <si>
    <t>Код Ведомства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</si>
  <si>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</si>
  <si>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</si>
  <si>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</si>
  <si>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</si>
  <si>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</si>
  <si>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</si>
  <si>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</si>
  <si>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</si>
  <si>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</si>
  <si>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</si>
  <si>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Формула
% исполнения к уточненному плану</t>
  </si>
  <si>
    <t>% исполнения к уточненному плану</t>
  </si>
  <si>
    <t>Все администраторы</t>
  </si>
  <si>
    <t/>
  </si>
  <si>
    <t>к Решению Совета депутатов</t>
  </si>
  <si>
    <t>ОТЧЁТ</t>
  </si>
  <si>
    <t xml:space="preserve"> об исполнении по ведомственной классификации расходов бюджета МО</t>
  </si>
  <si>
    <t>Глава</t>
  </si>
  <si>
    <t>Вид расходов</t>
  </si>
  <si>
    <t>% исполне-ния к уточнён-ному плану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</si>
  <si>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</si>
  <si>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</si>
  <si>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</si>
  <si>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Узел Киясовского района</t>
  </si>
  <si>
    <t>Администрация муниципального образования "Карамас-Пельгинское"</t>
  </si>
  <si>
    <t>503</t>
  </si>
  <si>
    <t>Общегосударственные вопросы</t>
  </si>
  <si>
    <t>0100</t>
  </si>
  <si>
    <t>01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</si>
  <si>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</si>
  <si>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</si>
  <si>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</si>
  <si>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</si>
  <si>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</si>
  <si>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</si>
  <si>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</si>
  <si>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</si>
  <si>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</si>
  <si>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</si>
  <si>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129</t>
  </si>
  <si>
    <t>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</t>
  </si>
  <si>
    <t>9900300000</t>
  </si>
  <si>
    <t>Расходы на предоставление грантов по итогам оценки эффективности деятельности</t>
  </si>
  <si>
    <t>9900305580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</si>
  <si>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</si>
  <si>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</si>
  <si>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</si>
  <si>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Поддержка мер по обеспечению сбалансированности бюджетов</t>
  </si>
  <si>
    <t>9900004220</t>
  </si>
  <si>
    <t>Центральный аппарат</t>
  </si>
  <si>
    <t>9900060030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</si>
  <si>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</si>
  <si>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</si>
  <si>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</si>
  <si>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</si>
  <si>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</si>
  <si>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</si>
  <si>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</si>
  <si>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</si>
  <si>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</t>
  </si>
  <si>
    <t>0111</t>
  </si>
  <si>
    <t>11</t>
  </si>
  <si>
    <t>9900060080</t>
  </si>
  <si>
    <t>Резервные средства</t>
  </si>
  <si>
    <t>870</t>
  </si>
  <si>
    <t>Другие общегосударственные вопросы</t>
  </si>
  <si>
    <t>0113</t>
  </si>
  <si>
    <t>13</t>
  </si>
  <si>
    <t>Выполнение других обязательств государства за счет местного бюджета</t>
  </si>
  <si>
    <t>9900060180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</si>
  <si>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</si>
  <si>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</si>
  <si>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</si>
  <si>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</si>
  <si>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</si>
  <si>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</si>
  <si>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</si>
  <si>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</si>
  <si>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</si>
  <si>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</si>
  <si>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</si>
  <si>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</si>
  <si>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Мероприятия в сфере гражданской обороны, защиты населения и территорий от чрезвычайных ситуаций</t>
  </si>
  <si>
    <t>9900061900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</si>
  <si>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</si>
  <si>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</si>
  <si>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</si>
  <si>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Обеспечение первичных мер пожарной безопасности</t>
  </si>
  <si>
    <t>9900061910</t>
  </si>
  <si>
    <t>Другие вопросы в области национальной безопасности и правоохранительной деятельности</t>
  </si>
  <si>
    <t>0314</t>
  </si>
  <si>
    <t>14</t>
  </si>
  <si>
    <t>Обеспечение национальной безопасности и правоохранительной деятельности</t>
  </si>
  <si>
    <t>9900061920</t>
  </si>
  <si>
    <t>Национальная экономика</t>
  </si>
  <si>
    <t>0400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</si>
  <si>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</si>
  <si>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</si>
  <si>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</si>
  <si>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9900062510</t>
  </si>
  <si>
    <t>Капитальный ремонт, ремонт и содержание автомобильных дорог общего пользования местного значения</t>
  </si>
  <si>
    <t>9900062520</t>
  </si>
  <si>
    <t>Другие вопросы в области национальной экономики</t>
  </si>
  <si>
    <t>0412</t>
  </si>
  <si>
    <t>12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</si>
  <si>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</si>
  <si>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9900060090</t>
  </si>
  <si>
    <t>Мероприятия по поддержке и развитию малого и среднего предпринимательства</t>
  </si>
  <si>
    <t>9900061820</t>
  </si>
  <si>
    <t>Жилищно-коммунальное хозяйство</t>
  </si>
  <si>
    <t>0500</t>
  </si>
  <si>
    <t>05</t>
  </si>
  <si>
    <t>Благоустройство</t>
  </si>
  <si>
    <t>0503</t>
  </si>
  <si>
    <t>Уличное освещение</t>
  </si>
  <si>
    <t>9900062300</t>
  </si>
  <si>
    <t>Прочие мероприятия по благоустройству городских округов и поселений</t>
  </si>
  <si>
    <t>9900062330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</si>
  <si>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</si>
  <si>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</si>
  <si>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</si>
  <si>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</si>
  <si>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</si>
  <si>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9900061710</t>
  </si>
  <si>
    <t>Иные пенсии, социальные доплаты к пенсиям</t>
  </si>
  <si>
    <t>312</t>
  </si>
  <si>
    <t>Физическая культура и спорт</t>
  </si>
  <si>
    <t>1100</t>
  </si>
  <si>
    <t>Массовый спорт</t>
  </si>
  <si>
    <t>1102</t>
  </si>
  <si>
    <t>Развитие физической культуры и спорта в муниципальном образовании "Киясовский район"</t>
  </si>
  <si>
    <t>9900061510</t>
  </si>
  <si>
    <t>Карамас-Пельгинское*01.01.2022</t>
  </si>
  <si>
    <t>Вариант=Киясовский 2021;
Табл=Уточненные росписи бюджета МО 2021;
МО=1301903;
КОСГУ=000;
УБ=1122;
Дата=20220101;
Узлы=19;</t>
  </si>
  <si>
    <t>Вариант=Киясовский 2021;
Табл=Кассовое исполнение бюджета МО 2021;
МО=1301903;
КОСГУ=000;
УБ=1122;
Дата=20220101;
Узлы=19;</t>
  </si>
  <si>
    <t>муниципальное образование "Муниципальный округ</t>
  </si>
  <si>
    <t>Киясовский район  Удмуртской Республики"</t>
  </si>
  <si>
    <t>от ___ ______ 2022 года № ____</t>
  </si>
  <si>
    <t>Приложение № 3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</si>
</sst>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1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49">
    <xf numFmtId="0" fontId="0" fillId="0" borderId="0" xfId="0"/>
    <xf numFmtId="49" fontId="0" fillId="0" borderId="0" xfId="0" applyNumberFormat="1"/>
    <xf numFmtId="164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0" fillId="0" borderId="0" xfId="0" applyFill="1"/>
    <xf numFmtId="0" fontId="2" fillId="0" borderId="0" xfId="0" applyNumberFormat="1" applyFont="1" applyAlignment="1">
      <alignment horizontal="right"/>
    </xf>
    <xf numFmtId="49" fontId="0" fillId="0" borderId="0" xfId="0" applyNumberFormat="1" applyAlignment="1">
      <alignment horizontal="center"/>
    </xf>
    <xf numFmtId="49" fontId="2" fillId="0" borderId="0" xfId="0" applyNumberFormat="1" applyFont="1" applyAlignment="1"/>
    <xf numFmtId="49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Fill="1" applyBorder="1" applyAlignment="1">
      <alignment wrapText="1"/>
    </xf>
    <xf numFmtId="0" fontId="8" fillId="0" borderId="1" xfId="0" applyFont="1" applyBorder="1" applyAlignment="1"/>
    <xf numFmtId="49" fontId="0" fillId="0" borderId="0" xfId="0" applyNumberFormat="1" applyFill="1"/>
    <xf numFmtId="165" fontId="2" fillId="0" borderId="1" xfId="0" quotePrefix="1" applyNumberFormat="1" applyFont="1" applyFill="1" applyBorder="1" applyAlignment="1">
      <alignment wrapText="1"/>
    </xf>
    <xf numFmtId="165" fontId="2" fillId="0" borderId="1" xfId="0" quotePrefix="1" applyNumberFormat="1" applyFont="1" applyBorder="1" applyAlignment="1">
      <alignment wrapText="1"/>
    </xf>
    <xf numFmtId="165" fontId="8" fillId="0" borderId="1" xfId="0" applyNumberFormat="1" applyFont="1" applyBorder="1" applyAlignment="1"/>
    <xf numFmtId="165" fontId="8" fillId="0" borderId="1" xfId="0" applyNumberFormat="1" applyFont="1" applyFill="1" applyBorder="1" applyAlignment="1"/>
    <xf numFmtId="164" fontId="9" fillId="0" borderId="1" xfId="0" quotePrefix="1" applyNumberFormat="1" applyFont="1" applyBorder="1" applyAlignment="1">
      <alignment wrapText="1"/>
    </xf>
    <xf numFmtId="165" fontId="10" fillId="0" borderId="1" xfId="0" quotePrefix="1" applyNumberFormat="1" applyFont="1" applyFill="1" applyBorder="1" applyAlignment="1">
      <alignment wrapText="1"/>
    </xf>
    <xf numFmtId="165" fontId="10" fillId="0" borderId="1" xfId="0" quotePrefix="1" applyNumberFormat="1" applyFont="1" applyBorder="1" applyAlignment="1">
      <alignment wrapText="1"/>
    </xf>
    <xf numFmtId="0" fontId="2" fillId="0" borderId="0" xfId="0" applyNumberFormat="1" applyFont="1" applyAlignment="1">
      <alignment horizontal="right"/>
    </xf>
    <xf numFmtId="49" fontId="8" fillId="0" borderId="1" xfId="0" applyNumberFormat="1" applyFont="1" applyBorder="1" applyAlignment="1">
      <alignment horizontal="left"/>
    </xf>
    <xf numFmtId="49" fontId="10" fillId="0" borderId="3" xfId="0" applyNumberFormat="1" applyFont="1" applyBorder="1" applyAlignment="1">
      <alignment horizontal="left" wrapText="1"/>
    </xf>
    <xf numFmtId="49" fontId="10" fillId="0" borderId="4" xfId="0" applyNumberFormat="1" applyFont="1" applyBorder="1" applyAlignment="1">
      <alignment horizontal="left" wrapText="1"/>
    </xf>
    <xf numFmtId="49" fontId="10" fillId="0" borderId="5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106"/>
  <sheetViews>
    <sheetView tabSelected="1" topLeftCell="A2" workbookViewId="0">
      <selection activeCell="A2" sqref="A2:J2"/>
    </sheetView>
  </sheetViews>
  <sheetFormatPr defaultRowHeight="15"/>
  <cols>
    <col min="1" max="1" width="50.85546875" style="30" customWidth="1"/>
    <col min="2" max="2" width="5.85546875" style="10" customWidth="1"/>
    <col min="3" max="3" width="7" style="10" hidden="1" customWidth="1"/>
    <col min="4" max="4" width="4" style="10" customWidth="1"/>
    <col min="5" max="5" width="3.42578125" style="10" customWidth="1"/>
    <col min="6" max="6" width="11.7109375" style="10" customWidth="1"/>
    <col min="7" max="7" width="4.5703125" style="10" customWidth="1"/>
    <col min="8" max="10" width="9" style="12" customWidth="1"/>
    <col min="11" max="16384" width="9.140625" style="6"/>
  </cols>
  <sheetData>
    <row r="1" spans="1:10" s="5" customFormat="1" ht="13.5" hidden="1" customHeight="1">
      <c r="A1" s="2"/>
      <c r="B1" s="3"/>
      <c r="C1" s="3"/>
      <c r="D1" s="3"/>
      <c r="E1" s="3"/>
      <c r="F1" s="3"/>
      <c r="G1" s="3"/>
      <c r="H1" s="32"/>
      <c r="I1" s="31"/>
      <c r="J1" s="4"/>
    </row>
    <row r="2" spans="1:10">
      <c r="A2" s="43" t="s">
        <v>142</v>
      </c>
      <c r="B2" s="43"/>
      <c r="C2" s="43"/>
      <c r="D2" s="43"/>
      <c r="E2" s="43"/>
      <c r="F2" s="43"/>
      <c r="G2" s="43"/>
      <c r="H2" s="43"/>
      <c r="I2" s="43"/>
      <c r="J2" s="43"/>
    </row>
    <row r="3" spans="1:10">
      <c r="A3" s="44" t="s">
        <v>18</v>
      </c>
      <c r="B3" s="44"/>
      <c r="C3" s="44"/>
      <c r="D3" s="44"/>
      <c r="E3" s="44"/>
      <c r="F3" s="44"/>
      <c r="G3" s="44"/>
      <c r="H3" s="44"/>
      <c r="I3" s="44"/>
      <c r="J3" s="44"/>
    </row>
    <row r="4" spans="1:10">
      <c r="A4" s="45" t="s">
        <v>139</v>
      </c>
      <c r="B4" s="45"/>
      <c r="C4" s="45"/>
      <c r="D4" s="45"/>
      <c r="E4" s="45"/>
      <c r="F4" s="45"/>
      <c r="G4" s="45"/>
      <c r="H4" s="45"/>
      <c r="I4" s="45"/>
      <c r="J4" s="45"/>
    </row>
    <row r="5" spans="1:10">
      <c r="A5" s="7"/>
      <c r="B5" s="7"/>
      <c r="C5" s="7"/>
      <c r="D5" s="7"/>
      <c r="E5" s="7"/>
      <c r="F5" s="7"/>
      <c r="G5" s="7"/>
      <c r="H5" s="7"/>
      <c r="I5" s="7"/>
      <c r="J5" s="38" t="s">
        <v>140</v>
      </c>
    </row>
    <row r="6" spans="1:10" ht="16.5" customHeight="1">
      <c r="A6" s="1"/>
      <c r="B6" s="8"/>
      <c r="C6" s="8"/>
      <c r="D6" s="9"/>
      <c r="E6" s="9"/>
      <c r="F6" s="48" t="s">
        <v>141</v>
      </c>
      <c r="G6" s="48"/>
      <c r="H6" s="48"/>
      <c r="I6" s="48"/>
      <c r="J6" s="48"/>
    </row>
    <row r="7" spans="1:10" ht="16.5">
      <c r="A7" s="46" t="s">
        <v>19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ht="17.25" customHeight="1">
      <c r="A8" s="47" t="s">
        <v>20</v>
      </c>
      <c r="B8" s="47"/>
      <c r="C8" s="47"/>
      <c r="D8" s="47"/>
      <c r="E8" s="47"/>
      <c r="F8" s="47"/>
      <c r="G8" s="47"/>
      <c r="H8" s="47"/>
      <c r="I8" s="47"/>
      <c r="J8" s="47"/>
    </row>
    <row r="9" spans="1:10" ht="15.75" customHeight="1">
      <c r="A9" s="47" t="str">
        <f>CONCATENATE("""",LEFT(H13,FIND("*",H13,1)-1),""" ","  за ",IF(MID(H13,FIND("*",H13,1)+4,2)="04","1 квартал ",IF(MID(H13,FIND("*",H13,1)+4,2)="07","1 полугодие ",IF(MID(H13,FIND("*",H13,1)+4,2)="10","9 месяцев ",""))),IF(MID(H13,FIND("*",H13,1)+4,2)="01",CONCATENATE(TEXT(VALUE(RIGHT(H13,4)-1),"0000")," год"),CONCATENATE(RIGHT(H13,4)," года")))</f>
        <v>"Карамас-Пельгинское"   за 2021 год</v>
      </c>
      <c r="B9" s="47"/>
      <c r="C9" s="47"/>
      <c r="D9" s="47"/>
      <c r="E9" s="47"/>
      <c r="F9" s="47"/>
      <c r="G9" s="47"/>
      <c r="H9" s="47"/>
      <c r="I9" s="47"/>
      <c r="J9" s="47"/>
    </row>
    <row r="10" spans="1:10" ht="15" customHeight="1">
      <c r="A10" s="1"/>
      <c r="B10" s="8"/>
      <c r="C10" s="8"/>
      <c r="D10" s="8"/>
      <c r="E10" s="8"/>
      <c r="I10" s="11"/>
      <c r="J10" s="11"/>
    </row>
    <row r="11" spans="1:10" ht="73.5" customHeight="1">
      <c r="A11" s="13" t="s">
        <v>1</v>
      </c>
      <c r="B11" s="13" t="s">
        <v>21</v>
      </c>
      <c r="C11" s="14"/>
      <c r="D11" s="15" t="s">
        <v>7</v>
      </c>
      <c r="E11" s="15" t="s">
        <v>9</v>
      </c>
      <c r="F11" s="13" t="s">
        <v>11</v>
      </c>
      <c r="G11" s="16" t="s">
        <v>22</v>
      </c>
      <c r="H11" s="18" t="str">
        <f>CONCATENATE("Уточнён-ный план на ",IF(MID(H13,FIND("*",H13,1)+4,2)="01",CONCATENATE(TEXT(VALUE(RIGHT(H13,4)-1),"0000")," год"),CONCATENATE(RIGHT(H13,4)," год")))</f>
        <v>Уточнён-ный план на 2021 год</v>
      </c>
      <c r="I11" s="17" t="str">
        <f>CONCATENATE("Исполнение на ",RIGHT(H13,10))</f>
        <v>Исполнение на 01.01.2022</v>
      </c>
      <c r="J11" s="18" t="s">
        <v>23</v>
      </c>
    </row>
    <row r="12" spans="1:10" s="22" customFormat="1" ht="15.75" hidden="1" customHeight="1">
      <c r="A12" s="19" t="s">
        <v>0</v>
      </c>
      <c r="B12" s="20" t="s">
        <v>2</v>
      </c>
      <c r="C12" s="20" t="s">
        <v>4</v>
      </c>
      <c r="D12" s="20" t="s">
        <v>6</v>
      </c>
      <c r="E12" s="20" t="s">
        <v>8</v>
      </c>
      <c r="F12" s="20" t="s">
        <v>10</v>
      </c>
      <c r="G12" s="20" t="s">
        <v>12</v>
      </c>
      <c r="H12" s="21" t="s">
        <v>137</v>
      </c>
      <c r="I12" s="21" t="s">
        <v>138</v>
      </c>
      <c r="J12" s="21" t="s">
        <v>14</v>
      </c>
    </row>
    <row r="13" spans="1:10" s="26" customFormat="1" ht="42.75" hidden="1" customHeight="1">
      <c r="A13" s="23" t="s">
        <v>1</v>
      </c>
      <c r="B13" s="24" t="s">
        <v>3</v>
      </c>
      <c r="C13" s="24" t="s">
        <v>5</v>
      </c>
      <c r="D13" s="24" t="s">
        <v>7</v>
      </c>
      <c r="E13" s="24" t="s">
        <v>9</v>
      </c>
      <c r="F13" s="24" t="s">
        <v>11</v>
      </c>
      <c r="G13" s="24" t="s">
        <v>13</v>
      </c>
      <c r="H13" s="25" t="s">
        <v>136</v>
      </c>
      <c r="I13" s="25" t="s">
        <v>27</v>
      </c>
      <c r="J13" s="25" t="s">
        <v>15</v>
      </c>
    </row>
    <row r="14" spans="1:10" s="26" customFormat="1" ht="14.25" hidden="1">
      <c r="A14" s="35" t="s">
        <v>16</v>
      </c>
      <c r="B14" s="27" t="s">
        <v>17</v>
      </c>
      <c r="C14" s="27" t="s">
        <v>17</v>
      </c>
      <c r="D14" s="27" t="s">
        <v>17</v>
      </c>
      <c r="E14" s="27" t="s">
        <v>17</v>
      </c>
      <c r="F14" s="27" t="s">
        <v>17</v>
      </c>
      <c r="G14" s="27" t="s">
        <v>17</v>
      </c>
      <c r="H14" s="37">
        <v>3215.2</v>
      </c>
      <c r="I14" s="36">
        <v>2949.8881900000001</v>
      </c>
      <c r="J14" s="28">
        <v>91.7</v>
      </c>
    </row>
    <row r="15" spans="1:10" s="26" customFormat="1" ht="24">
      <c r="A15" s="35" t="s">
        <v>28</v>
      </c>
      <c r="B15" s="27" t="s">
        <v>29</v>
      </c>
      <c r="C15" s="27" t="s">
        <v>17</v>
      </c>
      <c r="D15" s="27" t="s">
        <v>17</v>
      </c>
      <c r="E15" s="27" t="s">
        <v>17</v>
      </c>
      <c r="F15" s="27" t="s">
        <v>17</v>
      </c>
      <c r="G15" s="27" t="s">
        <v>17</v>
      </c>
      <c r="H15" s="37">
        <v>3215.2</v>
      </c>
      <c r="I15" s="36">
        <v>2949.8881900000001</v>
      </c>
      <c r="J15" s="28">
        <v>91.7</v>
      </c>
    </row>
    <row r="16" spans="1:10" s="26" customFormat="1" ht="14.25">
      <c r="A16" s="35" t="s">
        <v>30</v>
      </c>
      <c r="B16" s="27" t="s">
        <v>29</v>
      </c>
      <c r="C16" s="27" t="s">
        <v>31</v>
      </c>
      <c r="D16" s="27" t="s">
        <v>32</v>
      </c>
      <c r="E16" s="27"/>
      <c r="F16" s="27" t="s">
        <v>17</v>
      </c>
      <c r="G16" s="27" t="s">
        <v>17</v>
      </c>
      <c r="H16" s="37">
        <v>2037.8579999999999</v>
      </c>
      <c r="I16" s="36">
        <v>1792.1124400000001</v>
      </c>
      <c r="J16" s="28">
        <v>87.9</v>
      </c>
    </row>
    <row r="17" spans="1:10" s="26" customFormat="1" ht="24">
      <c r="A17" s="35" t="s">
        <v>33</v>
      </c>
      <c r="B17" s="27" t="s">
        <v>29</v>
      </c>
      <c r="C17" s="27" t="s">
        <v>34</v>
      </c>
      <c r="D17" s="27" t="s">
        <v>32</v>
      </c>
      <c r="E17" s="27" t="s">
        <v>35</v>
      </c>
      <c r="F17" s="27" t="s">
        <v>17</v>
      </c>
      <c r="G17" s="27" t="s">
        <v>17</v>
      </c>
      <c r="H17" s="37">
        <v>553.89687000000004</v>
      </c>
      <c r="I17" s="36">
        <v>510.44117999999997</v>
      </c>
      <c r="J17" s="28">
        <v>92.2</v>
      </c>
    </row>
    <row r="18" spans="1:10" s="26" customFormat="1" ht="14.25">
      <c r="A18" s="35" t="s">
        <v>36</v>
      </c>
      <c r="B18" s="27" t="s">
        <v>29</v>
      </c>
      <c r="C18" s="27" t="s">
        <v>34</v>
      </c>
      <c r="D18" s="27" t="s">
        <v>32</v>
      </c>
      <c r="E18" s="27" t="s">
        <v>35</v>
      </c>
      <c r="F18" s="27" t="s">
        <v>37</v>
      </c>
      <c r="G18" s="27" t="s">
        <v>17</v>
      </c>
      <c r="H18" s="37">
        <v>518.89687000000004</v>
      </c>
      <c r="I18" s="36">
        <v>475.44117999999997</v>
      </c>
      <c r="J18" s="28">
        <v>91.6</v>
      </c>
    </row>
    <row r="19" spans="1:10" s="26" customFormat="1" ht="14.25">
      <c r="A19" s="35" t="s">
        <v>38</v>
      </c>
      <c r="B19" s="27" t="s">
        <v>29</v>
      </c>
      <c r="C19" s="27" t="s">
        <v>34</v>
      </c>
      <c r="D19" s="27" t="s">
        <v>32</v>
      </c>
      <c r="E19" s="27" t="s">
        <v>35</v>
      </c>
      <c r="F19" s="27" t="s">
        <v>39</v>
      </c>
      <c r="G19" s="27" t="s">
        <v>17</v>
      </c>
      <c r="H19" s="37">
        <v>518.89687000000004</v>
      </c>
      <c r="I19" s="36">
        <v>475.44117999999997</v>
      </c>
      <c r="J19" s="28">
        <v>91.6</v>
      </c>
    </row>
    <row r="20" spans="1:10" s="5" customFormat="1">
      <c r="A20" s="2" t="s">
        <v>40</v>
      </c>
      <c r="B20" s="3" t="s">
        <v>29</v>
      </c>
      <c r="C20" s="3" t="s">
        <v>34</v>
      </c>
      <c r="D20" s="3" t="s">
        <v>32</v>
      </c>
      <c r="E20" s="3" t="s">
        <v>35</v>
      </c>
      <c r="F20" s="3" t="s">
        <v>39</v>
      </c>
      <c r="G20" s="3" t="s">
        <v>41</v>
      </c>
      <c r="H20" s="32">
        <v>400.40800000000002</v>
      </c>
      <c r="I20" s="31">
        <v>368.87342000000001</v>
      </c>
      <c r="J20" s="4">
        <v>92.1</v>
      </c>
    </row>
    <row r="21" spans="1:10" s="5" customFormat="1" ht="36.75">
      <c r="A21" s="2" t="s">
        <v>42</v>
      </c>
      <c r="B21" s="3" t="s">
        <v>29</v>
      </c>
      <c r="C21" s="3" t="s">
        <v>34</v>
      </c>
      <c r="D21" s="3" t="s">
        <v>32</v>
      </c>
      <c r="E21" s="3" t="s">
        <v>35</v>
      </c>
      <c r="F21" s="3" t="s">
        <v>39</v>
      </c>
      <c r="G21" s="3" t="s">
        <v>43</v>
      </c>
      <c r="H21" s="32">
        <v>118.48887000000001</v>
      </c>
      <c r="I21" s="31">
        <v>106.56776000000001</v>
      </c>
      <c r="J21" s="4">
        <v>89.9</v>
      </c>
    </row>
    <row r="22" spans="1:10" s="26" customFormat="1" ht="60">
      <c r="A22" s="35" t="s">
        <v>44</v>
      </c>
      <c r="B22" s="27" t="s">
        <v>29</v>
      </c>
      <c r="C22" s="27" t="s">
        <v>34</v>
      </c>
      <c r="D22" s="27" t="s">
        <v>32</v>
      </c>
      <c r="E22" s="27" t="s">
        <v>35</v>
      </c>
      <c r="F22" s="27" t="s">
        <v>45</v>
      </c>
      <c r="G22" s="27" t="s">
        <v>17</v>
      </c>
      <c r="H22" s="37">
        <v>35</v>
      </c>
      <c r="I22" s="36">
        <v>35</v>
      </c>
      <c r="J22" s="28">
        <v>100</v>
      </c>
    </row>
    <row r="23" spans="1:10" s="26" customFormat="1" ht="24">
      <c r="A23" s="35" t="s">
        <v>46</v>
      </c>
      <c r="B23" s="27" t="s">
        <v>29</v>
      </c>
      <c r="C23" s="27" t="s">
        <v>34</v>
      </c>
      <c r="D23" s="27" t="s">
        <v>32</v>
      </c>
      <c r="E23" s="27" t="s">
        <v>35</v>
      </c>
      <c r="F23" s="27" t="s">
        <v>47</v>
      </c>
      <c r="G23" s="27" t="s">
        <v>17</v>
      </c>
      <c r="H23" s="37">
        <v>35</v>
      </c>
      <c r="I23" s="36">
        <v>35</v>
      </c>
      <c r="J23" s="28">
        <v>100</v>
      </c>
    </row>
    <row r="24" spans="1:10" s="5" customFormat="1">
      <c r="A24" s="2" t="s">
        <v>40</v>
      </c>
      <c r="B24" s="3" t="s">
        <v>29</v>
      </c>
      <c r="C24" s="3" t="s">
        <v>34</v>
      </c>
      <c r="D24" s="3" t="s">
        <v>32</v>
      </c>
      <c r="E24" s="3" t="s">
        <v>35</v>
      </c>
      <c r="F24" s="3" t="s">
        <v>47</v>
      </c>
      <c r="G24" s="3" t="s">
        <v>41</v>
      </c>
      <c r="H24" s="32">
        <v>26.881720000000001</v>
      </c>
      <c r="I24" s="31">
        <v>26.881720000000001</v>
      </c>
      <c r="J24" s="4">
        <v>100</v>
      </c>
    </row>
    <row r="25" spans="1:10" s="5" customFormat="1" ht="36.75">
      <c r="A25" s="2" t="s">
        <v>42</v>
      </c>
      <c r="B25" s="3" t="s">
        <v>29</v>
      </c>
      <c r="C25" s="3" t="s">
        <v>34</v>
      </c>
      <c r="D25" s="3" t="s">
        <v>32</v>
      </c>
      <c r="E25" s="3" t="s">
        <v>35</v>
      </c>
      <c r="F25" s="3" t="s">
        <v>47</v>
      </c>
      <c r="G25" s="3" t="s">
        <v>43</v>
      </c>
      <c r="H25" s="32">
        <v>8.1182800000000004</v>
      </c>
      <c r="I25" s="31">
        <v>8.1182800000000004</v>
      </c>
      <c r="J25" s="4">
        <v>100</v>
      </c>
    </row>
    <row r="26" spans="1:10" s="26" customFormat="1" ht="36">
      <c r="A26" s="35" t="s">
        <v>48</v>
      </c>
      <c r="B26" s="27" t="s">
        <v>29</v>
      </c>
      <c r="C26" s="27" t="s">
        <v>49</v>
      </c>
      <c r="D26" s="27" t="s">
        <v>32</v>
      </c>
      <c r="E26" s="27" t="s">
        <v>50</v>
      </c>
      <c r="F26" s="27" t="s">
        <v>17</v>
      </c>
      <c r="G26" s="27" t="s">
        <v>17</v>
      </c>
      <c r="H26" s="37">
        <v>1188.0311300000001</v>
      </c>
      <c r="I26" s="36">
        <v>995.64858000000004</v>
      </c>
      <c r="J26" s="28">
        <v>83.8</v>
      </c>
    </row>
    <row r="27" spans="1:10" s="26" customFormat="1" ht="14.25">
      <c r="A27" s="35" t="s">
        <v>36</v>
      </c>
      <c r="B27" s="27" t="s">
        <v>29</v>
      </c>
      <c r="C27" s="27" t="s">
        <v>49</v>
      </c>
      <c r="D27" s="27" t="s">
        <v>32</v>
      </c>
      <c r="E27" s="27" t="s">
        <v>50</v>
      </c>
      <c r="F27" s="27" t="s">
        <v>37</v>
      </c>
      <c r="G27" s="27" t="s">
        <v>17</v>
      </c>
      <c r="H27" s="37">
        <v>1166.0311300000001</v>
      </c>
      <c r="I27" s="36">
        <v>973.64858000000004</v>
      </c>
      <c r="J27" s="28">
        <v>83.5</v>
      </c>
    </row>
    <row r="28" spans="1:10" s="26" customFormat="1" ht="24">
      <c r="A28" s="35" t="s">
        <v>51</v>
      </c>
      <c r="B28" s="27" t="s">
        <v>29</v>
      </c>
      <c r="C28" s="27" t="s">
        <v>49</v>
      </c>
      <c r="D28" s="27" t="s">
        <v>32</v>
      </c>
      <c r="E28" s="27" t="s">
        <v>50</v>
      </c>
      <c r="F28" s="27" t="s">
        <v>52</v>
      </c>
      <c r="G28" s="27" t="s">
        <v>17</v>
      </c>
      <c r="H28" s="37">
        <v>156</v>
      </c>
      <c r="I28" s="36">
        <v>7.30098</v>
      </c>
      <c r="J28" s="28">
        <v>4.7</v>
      </c>
    </row>
    <row r="29" spans="1:10" s="5" customFormat="1">
      <c r="A29" s="2" t="s">
        <v>40</v>
      </c>
      <c r="B29" s="3" t="s">
        <v>29</v>
      </c>
      <c r="C29" s="3" t="s">
        <v>49</v>
      </c>
      <c r="D29" s="3" t="s">
        <v>32</v>
      </c>
      <c r="E29" s="3" t="s">
        <v>50</v>
      </c>
      <c r="F29" s="3" t="s">
        <v>52</v>
      </c>
      <c r="G29" s="3" t="s">
        <v>41</v>
      </c>
      <c r="H29" s="32">
        <v>141.30000000000001</v>
      </c>
      <c r="I29" s="31">
        <v>7.30098</v>
      </c>
      <c r="J29" s="4">
        <v>5.2</v>
      </c>
    </row>
    <row r="30" spans="1:10" s="5" customFormat="1" ht="36.75">
      <c r="A30" s="2" t="s">
        <v>42</v>
      </c>
      <c r="B30" s="3" t="s">
        <v>29</v>
      </c>
      <c r="C30" s="3" t="s">
        <v>49</v>
      </c>
      <c r="D30" s="3" t="s">
        <v>32</v>
      </c>
      <c r="E30" s="3" t="s">
        <v>50</v>
      </c>
      <c r="F30" s="3" t="s">
        <v>52</v>
      </c>
      <c r="G30" s="3" t="s">
        <v>43</v>
      </c>
      <c r="H30" s="32">
        <v>14.7</v>
      </c>
      <c r="I30" s="31"/>
      <c r="J30" s="4">
        <v>0</v>
      </c>
    </row>
    <row r="31" spans="1:10" s="26" customFormat="1" ht="14.25">
      <c r="A31" s="35" t="s">
        <v>53</v>
      </c>
      <c r="B31" s="27" t="s">
        <v>29</v>
      </c>
      <c r="C31" s="27" t="s">
        <v>49</v>
      </c>
      <c r="D31" s="27" t="s">
        <v>32</v>
      </c>
      <c r="E31" s="27" t="s">
        <v>50</v>
      </c>
      <c r="F31" s="27" t="s">
        <v>54</v>
      </c>
      <c r="G31" s="27" t="s">
        <v>17</v>
      </c>
      <c r="H31" s="37">
        <v>1010.03113</v>
      </c>
      <c r="I31" s="36">
        <v>966.34760000000006</v>
      </c>
      <c r="J31" s="28">
        <v>95.7</v>
      </c>
    </row>
    <row r="32" spans="1:10" s="5" customFormat="1">
      <c r="A32" s="2" t="s">
        <v>40</v>
      </c>
      <c r="B32" s="3" t="s">
        <v>29</v>
      </c>
      <c r="C32" s="3" t="s">
        <v>49</v>
      </c>
      <c r="D32" s="3" t="s">
        <v>32</v>
      </c>
      <c r="E32" s="3" t="s">
        <v>50</v>
      </c>
      <c r="F32" s="3" t="s">
        <v>54</v>
      </c>
      <c r="G32" s="3" t="s">
        <v>41</v>
      </c>
      <c r="H32" s="32">
        <v>692</v>
      </c>
      <c r="I32" s="31">
        <v>659.38980000000004</v>
      </c>
      <c r="J32" s="4">
        <v>95.3</v>
      </c>
    </row>
    <row r="33" spans="1:10" s="5" customFormat="1" ht="36.75">
      <c r="A33" s="2" t="s">
        <v>42</v>
      </c>
      <c r="B33" s="3" t="s">
        <v>29</v>
      </c>
      <c r="C33" s="3" t="s">
        <v>49</v>
      </c>
      <c r="D33" s="3" t="s">
        <v>32</v>
      </c>
      <c r="E33" s="3" t="s">
        <v>50</v>
      </c>
      <c r="F33" s="3" t="s">
        <v>54</v>
      </c>
      <c r="G33" s="3" t="s">
        <v>43</v>
      </c>
      <c r="H33" s="32">
        <v>209</v>
      </c>
      <c r="I33" s="31">
        <v>199.01317</v>
      </c>
      <c r="J33" s="4">
        <v>95.2</v>
      </c>
    </row>
    <row r="34" spans="1:10" s="5" customFormat="1" ht="24.75">
      <c r="A34" s="2" t="s">
        <v>55</v>
      </c>
      <c r="B34" s="3" t="s">
        <v>29</v>
      </c>
      <c r="C34" s="3" t="s">
        <v>49</v>
      </c>
      <c r="D34" s="3" t="s">
        <v>32</v>
      </c>
      <c r="E34" s="3" t="s">
        <v>50</v>
      </c>
      <c r="F34" s="3" t="s">
        <v>54</v>
      </c>
      <c r="G34" s="3" t="s">
        <v>56</v>
      </c>
      <c r="H34" s="32">
        <v>14.4</v>
      </c>
      <c r="I34" s="31">
        <v>13.69</v>
      </c>
      <c r="J34" s="4">
        <v>95.1</v>
      </c>
    </row>
    <row r="35" spans="1:10" s="5" customFormat="1">
      <c r="A35" s="2" t="s">
        <v>57</v>
      </c>
      <c r="B35" s="3" t="s">
        <v>29</v>
      </c>
      <c r="C35" s="3" t="s">
        <v>49</v>
      </c>
      <c r="D35" s="3" t="s">
        <v>32</v>
      </c>
      <c r="E35" s="3" t="s">
        <v>50</v>
      </c>
      <c r="F35" s="3" t="s">
        <v>54</v>
      </c>
      <c r="G35" s="3" t="s">
        <v>58</v>
      </c>
      <c r="H35" s="32">
        <v>90.708820000000003</v>
      </c>
      <c r="I35" s="31">
        <v>90.332319999999996</v>
      </c>
      <c r="J35" s="4">
        <v>99.6</v>
      </c>
    </row>
    <row r="36" spans="1:10" s="5" customFormat="1">
      <c r="A36" s="2" t="s">
        <v>59</v>
      </c>
      <c r="B36" s="3" t="s">
        <v>29</v>
      </c>
      <c r="C36" s="3" t="s">
        <v>49</v>
      </c>
      <c r="D36" s="3" t="s">
        <v>32</v>
      </c>
      <c r="E36" s="3" t="s">
        <v>50</v>
      </c>
      <c r="F36" s="3" t="s">
        <v>54</v>
      </c>
      <c r="G36" s="3" t="s">
        <v>60</v>
      </c>
      <c r="H36" s="32">
        <v>1.752</v>
      </c>
      <c r="I36" s="31">
        <v>1.752</v>
      </c>
      <c r="J36" s="4">
        <v>100</v>
      </c>
    </row>
    <row r="37" spans="1:10" s="5" customFormat="1">
      <c r="A37" s="2" t="s">
        <v>61</v>
      </c>
      <c r="B37" s="3" t="s">
        <v>29</v>
      </c>
      <c r="C37" s="3" t="s">
        <v>49</v>
      </c>
      <c r="D37" s="3" t="s">
        <v>32</v>
      </c>
      <c r="E37" s="3" t="s">
        <v>50</v>
      </c>
      <c r="F37" s="3" t="s">
        <v>54</v>
      </c>
      <c r="G37" s="3" t="s">
        <v>62</v>
      </c>
      <c r="H37" s="32">
        <v>2.1703100000000002</v>
      </c>
      <c r="I37" s="31">
        <v>2.1703100000000002</v>
      </c>
      <c r="J37" s="4">
        <v>100</v>
      </c>
    </row>
    <row r="38" spans="1:10" s="26" customFormat="1" ht="60">
      <c r="A38" s="35" t="s">
        <v>44</v>
      </c>
      <c r="B38" s="27" t="s">
        <v>29</v>
      </c>
      <c r="C38" s="27" t="s">
        <v>49</v>
      </c>
      <c r="D38" s="27" t="s">
        <v>32</v>
      </c>
      <c r="E38" s="27" t="s">
        <v>50</v>
      </c>
      <c r="F38" s="27" t="s">
        <v>45</v>
      </c>
      <c r="G38" s="27" t="s">
        <v>17</v>
      </c>
      <c r="H38" s="37">
        <v>22</v>
      </c>
      <c r="I38" s="36">
        <v>22</v>
      </c>
      <c r="J38" s="28">
        <v>100</v>
      </c>
    </row>
    <row r="39" spans="1:10" s="26" customFormat="1" ht="24">
      <c r="A39" s="35" t="s">
        <v>46</v>
      </c>
      <c r="B39" s="27" t="s">
        <v>29</v>
      </c>
      <c r="C39" s="27" t="s">
        <v>49</v>
      </c>
      <c r="D39" s="27" t="s">
        <v>32</v>
      </c>
      <c r="E39" s="27" t="s">
        <v>50</v>
      </c>
      <c r="F39" s="27" t="s">
        <v>47</v>
      </c>
      <c r="G39" s="27" t="s">
        <v>17</v>
      </c>
      <c r="H39" s="37">
        <v>22</v>
      </c>
      <c r="I39" s="36">
        <v>22</v>
      </c>
      <c r="J39" s="28">
        <v>100</v>
      </c>
    </row>
    <row r="40" spans="1:10" s="5" customFormat="1">
      <c r="A40" s="2" t="s">
        <v>40</v>
      </c>
      <c r="B40" s="3" t="s">
        <v>29</v>
      </c>
      <c r="C40" s="3" t="s">
        <v>49</v>
      </c>
      <c r="D40" s="3" t="s">
        <v>32</v>
      </c>
      <c r="E40" s="3" t="s">
        <v>50</v>
      </c>
      <c r="F40" s="3" t="s">
        <v>47</v>
      </c>
      <c r="G40" s="3" t="s">
        <v>41</v>
      </c>
      <c r="H40" s="32">
        <v>16.901679999999999</v>
      </c>
      <c r="I40" s="31">
        <v>16.901679999999999</v>
      </c>
      <c r="J40" s="4">
        <v>100</v>
      </c>
    </row>
    <row r="41" spans="1:10" s="5" customFormat="1" ht="36.75">
      <c r="A41" s="2" t="s">
        <v>42</v>
      </c>
      <c r="B41" s="3" t="s">
        <v>29</v>
      </c>
      <c r="C41" s="3" t="s">
        <v>49</v>
      </c>
      <c r="D41" s="3" t="s">
        <v>32</v>
      </c>
      <c r="E41" s="3" t="s">
        <v>50</v>
      </c>
      <c r="F41" s="3" t="s">
        <v>47</v>
      </c>
      <c r="G41" s="3" t="s">
        <v>43</v>
      </c>
      <c r="H41" s="32">
        <v>5.0983200000000002</v>
      </c>
      <c r="I41" s="31">
        <v>5.0983200000000002</v>
      </c>
      <c r="J41" s="4">
        <v>100</v>
      </c>
    </row>
    <row r="42" spans="1:10" s="26" customFormat="1" ht="14.25">
      <c r="A42" s="35" t="s">
        <v>63</v>
      </c>
      <c r="B42" s="27" t="s">
        <v>29</v>
      </c>
      <c r="C42" s="27" t="s">
        <v>64</v>
      </c>
      <c r="D42" s="27" t="s">
        <v>32</v>
      </c>
      <c r="E42" s="27" t="s">
        <v>65</v>
      </c>
      <c r="F42" s="27" t="s">
        <v>17</v>
      </c>
      <c r="G42" s="27" t="s">
        <v>17</v>
      </c>
      <c r="H42" s="37">
        <v>2</v>
      </c>
      <c r="I42" s="36"/>
      <c r="J42" s="28">
        <v>0</v>
      </c>
    </row>
    <row r="43" spans="1:10" s="26" customFormat="1" ht="14.25">
      <c r="A43" s="35" t="s">
        <v>36</v>
      </c>
      <c r="B43" s="27" t="s">
        <v>29</v>
      </c>
      <c r="C43" s="27" t="s">
        <v>64</v>
      </c>
      <c r="D43" s="27" t="s">
        <v>32</v>
      </c>
      <c r="E43" s="27" t="s">
        <v>65</v>
      </c>
      <c r="F43" s="27" t="s">
        <v>37</v>
      </c>
      <c r="G43" s="27" t="s">
        <v>17</v>
      </c>
      <c r="H43" s="37">
        <v>2</v>
      </c>
      <c r="I43" s="36"/>
      <c r="J43" s="28">
        <v>0</v>
      </c>
    </row>
    <row r="44" spans="1:10" s="26" customFormat="1" ht="14.25">
      <c r="A44" s="35" t="s">
        <v>63</v>
      </c>
      <c r="B44" s="27" t="s">
        <v>29</v>
      </c>
      <c r="C44" s="27" t="s">
        <v>64</v>
      </c>
      <c r="D44" s="27" t="s">
        <v>32</v>
      </c>
      <c r="E44" s="27" t="s">
        <v>65</v>
      </c>
      <c r="F44" s="27" t="s">
        <v>66</v>
      </c>
      <c r="G44" s="27" t="s">
        <v>17</v>
      </c>
      <c r="H44" s="37">
        <v>2</v>
      </c>
      <c r="I44" s="36"/>
      <c r="J44" s="28">
        <v>0</v>
      </c>
    </row>
    <row r="45" spans="1:10" s="5" customFormat="1">
      <c r="A45" s="2" t="s">
        <v>67</v>
      </c>
      <c r="B45" s="3" t="s">
        <v>29</v>
      </c>
      <c r="C45" s="3" t="s">
        <v>64</v>
      </c>
      <c r="D45" s="3" t="s">
        <v>32</v>
      </c>
      <c r="E45" s="3" t="s">
        <v>65</v>
      </c>
      <c r="F45" s="3" t="s">
        <v>66</v>
      </c>
      <c r="G45" s="3" t="s">
        <v>68</v>
      </c>
      <c r="H45" s="32">
        <v>2</v>
      </c>
      <c r="I45" s="31"/>
      <c r="J45" s="4">
        <v>0</v>
      </c>
    </row>
    <row r="46" spans="1:10" s="26" customFormat="1" ht="14.25">
      <c r="A46" s="35" t="s">
        <v>69</v>
      </c>
      <c r="B46" s="27" t="s">
        <v>29</v>
      </c>
      <c r="C46" s="27" t="s">
        <v>70</v>
      </c>
      <c r="D46" s="27" t="s">
        <v>32</v>
      </c>
      <c r="E46" s="27" t="s">
        <v>71</v>
      </c>
      <c r="F46" s="27" t="s">
        <v>17</v>
      </c>
      <c r="G46" s="27" t="s">
        <v>17</v>
      </c>
      <c r="H46" s="37">
        <v>293.93</v>
      </c>
      <c r="I46" s="36">
        <v>286.02267999999998</v>
      </c>
      <c r="J46" s="28">
        <v>97.3</v>
      </c>
    </row>
    <row r="47" spans="1:10" s="26" customFormat="1" ht="14.25">
      <c r="A47" s="35" t="s">
        <v>36</v>
      </c>
      <c r="B47" s="27" t="s">
        <v>29</v>
      </c>
      <c r="C47" s="27" t="s">
        <v>70</v>
      </c>
      <c r="D47" s="27" t="s">
        <v>32</v>
      </c>
      <c r="E47" s="27" t="s">
        <v>71</v>
      </c>
      <c r="F47" s="27" t="s">
        <v>37</v>
      </c>
      <c r="G47" s="27" t="s">
        <v>17</v>
      </c>
      <c r="H47" s="37">
        <v>293.93</v>
      </c>
      <c r="I47" s="36">
        <v>286.02267999999998</v>
      </c>
      <c r="J47" s="28">
        <v>97.3</v>
      </c>
    </row>
    <row r="48" spans="1:10" s="26" customFormat="1" ht="24">
      <c r="A48" s="35" t="s">
        <v>72</v>
      </c>
      <c r="B48" s="27" t="s">
        <v>29</v>
      </c>
      <c r="C48" s="27" t="s">
        <v>70</v>
      </c>
      <c r="D48" s="27" t="s">
        <v>32</v>
      </c>
      <c r="E48" s="27" t="s">
        <v>71</v>
      </c>
      <c r="F48" s="27" t="s">
        <v>73</v>
      </c>
      <c r="G48" s="27" t="s">
        <v>17</v>
      </c>
      <c r="H48" s="37">
        <v>293.93</v>
      </c>
      <c r="I48" s="36">
        <v>286.02267999999998</v>
      </c>
      <c r="J48" s="28">
        <v>97.3</v>
      </c>
    </row>
    <row r="49" spans="1:10" s="5" customFormat="1">
      <c r="A49" s="2" t="s">
        <v>57</v>
      </c>
      <c r="B49" s="3" t="s">
        <v>29</v>
      </c>
      <c r="C49" s="3" t="s">
        <v>70</v>
      </c>
      <c r="D49" s="3" t="s">
        <v>32</v>
      </c>
      <c r="E49" s="3" t="s">
        <v>71</v>
      </c>
      <c r="F49" s="3" t="s">
        <v>73</v>
      </c>
      <c r="G49" s="3" t="s">
        <v>58</v>
      </c>
      <c r="H49" s="32">
        <v>293.2</v>
      </c>
      <c r="I49" s="31">
        <v>285.29268000000002</v>
      </c>
      <c r="J49" s="4">
        <v>97.3</v>
      </c>
    </row>
    <row r="50" spans="1:10" s="5" customFormat="1">
      <c r="A50" s="2" t="s">
        <v>59</v>
      </c>
      <c r="B50" s="3" t="s">
        <v>29</v>
      </c>
      <c r="C50" s="3" t="s">
        <v>70</v>
      </c>
      <c r="D50" s="3" t="s">
        <v>32</v>
      </c>
      <c r="E50" s="3" t="s">
        <v>71</v>
      </c>
      <c r="F50" s="3" t="s">
        <v>73</v>
      </c>
      <c r="G50" s="3" t="s">
        <v>60</v>
      </c>
      <c r="H50" s="32">
        <v>0.73</v>
      </c>
      <c r="I50" s="31">
        <v>0.73</v>
      </c>
      <c r="J50" s="4">
        <v>100</v>
      </c>
    </row>
    <row r="51" spans="1:10" s="26" customFormat="1" ht="14.25">
      <c r="A51" s="35" t="s">
        <v>74</v>
      </c>
      <c r="B51" s="27" t="s">
        <v>29</v>
      </c>
      <c r="C51" s="27" t="s">
        <v>75</v>
      </c>
      <c r="D51" s="27" t="s">
        <v>35</v>
      </c>
      <c r="E51" s="27"/>
      <c r="F51" s="27" t="s">
        <v>17</v>
      </c>
      <c r="G51" s="27" t="s">
        <v>17</v>
      </c>
      <c r="H51" s="37">
        <v>107.1</v>
      </c>
      <c r="I51" s="36">
        <v>96.329589999999996</v>
      </c>
      <c r="J51" s="28">
        <v>89.9</v>
      </c>
    </row>
    <row r="52" spans="1:10" s="26" customFormat="1" ht="14.25">
      <c r="A52" s="35" t="s">
        <v>76</v>
      </c>
      <c r="B52" s="27" t="s">
        <v>29</v>
      </c>
      <c r="C52" s="27" t="s">
        <v>77</v>
      </c>
      <c r="D52" s="27" t="s">
        <v>35</v>
      </c>
      <c r="E52" s="27" t="s">
        <v>78</v>
      </c>
      <c r="F52" s="27" t="s">
        <v>17</v>
      </c>
      <c r="G52" s="27" t="s">
        <v>17</v>
      </c>
      <c r="H52" s="37">
        <v>107.1</v>
      </c>
      <c r="I52" s="36">
        <v>96.329589999999996</v>
      </c>
      <c r="J52" s="28">
        <v>89.9</v>
      </c>
    </row>
    <row r="53" spans="1:10" s="26" customFormat="1" ht="14.25">
      <c r="A53" s="35" t="s">
        <v>36</v>
      </c>
      <c r="B53" s="27" t="s">
        <v>29</v>
      </c>
      <c r="C53" s="27" t="s">
        <v>77</v>
      </c>
      <c r="D53" s="27" t="s">
        <v>35</v>
      </c>
      <c r="E53" s="27" t="s">
        <v>78</v>
      </c>
      <c r="F53" s="27" t="s">
        <v>37</v>
      </c>
      <c r="G53" s="27" t="s">
        <v>17</v>
      </c>
      <c r="H53" s="37">
        <v>107.1</v>
      </c>
      <c r="I53" s="36">
        <v>96.329589999999996</v>
      </c>
      <c r="J53" s="28">
        <v>89.9</v>
      </c>
    </row>
    <row r="54" spans="1:10" s="26" customFormat="1" ht="24">
      <c r="A54" s="35" t="s">
        <v>79</v>
      </c>
      <c r="B54" s="27" t="s">
        <v>29</v>
      </c>
      <c r="C54" s="27" t="s">
        <v>77</v>
      </c>
      <c r="D54" s="27" t="s">
        <v>35</v>
      </c>
      <c r="E54" s="27" t="s">
        <v>78</v>
      </c>
      <c r="F54" s="27" t="s">
        <v>80</v>
      </c>
      <c r="G54" s="27" t="s">
        <v>17</v>
      </c>
      <c r="H54" s="37">
        <v>107.1</v>
      </c>
      <c r="I54" s="36">
        <v>96.329589999999996</v>
      </c>
      <c r="J54" s="28">
        <v>89.9</v>
      </c>
    </row>
    <row r="55" spans="1:10" s="5" customFormat="1">
      <c r="A55" s="2" t="s">
        <v>40</v>
      </c>
      <c r="B55" s="3" t="s">
        <v>29</v>
      </c>
      <c r="C55" s="3" t="s">
        <v>77</v>
      </c>
      <c r="D55" s="3" t="s">
        <v>35</v>
      </c>
      <c r="E55" s="3" t="s">
        <v>78</v>
      </c>
      <c r="F55" s="3" t="s">
        <v>80</v>
      </c>
      <c r="G55" s="3" t="s">
        <v>41</v>
      </c>
      <c r="H55" s="32">
        <v>80.887</v>
      </c>
      <c r="I55" s="31">
        <v>73.429029999999997</v>
      </c>
      <c r="J55" s="4">
        <v>90.8</v>
      </c>
    </row>
    <row r="56" spans="1:10" s="5" customFormat="1" ht="36.75">
      <c r="A56" s="2" t="s">
        <v>42</v>
      </c>
      <c r="B56" s="3" t="s">
        <v>29</v>
      </c>
      <c r="C56" s="3" t="s">
        <v>77</v>
      </c>
      <c r="D56" s="3" t="s">
        <v>35</v>
      </c>
      <c r="E56" s="3" t="s">
        <v>78</v>
      </c>
      <c r="F56" s="3" t="s">
        <v>80</v>
      </c>
      <c r="G56" s="3" t="s">
        <v>43</v>
      </c>
      <c r="H56" s="32">
        <v>24.413</v>
      </c>
      <c r="I56" s="31">
        <v>21.100560000000002</v>
      </c>
      <c r="J56" s="4">
        <v>86.4</v>
      </c>
    </row>
    <row r="57" spans="1:10" s="5" customFormat="1">
      <c r="A57" s="2" t="s">
        <v>57</v>
      </c>
      <c r="B57" s="3" t="s">
        <v>29</v>
      </c>
      <c r="C57" s="3" t="s">
        <v>77</v>
      </c>
      <c r="D57" s="3" t="s">
        <v>35</v>
      </c>
      <c r="E57" s="3" t="s">
        <v>78</v>
      </c>
      <c r="F57" s="3" t="s">
        <v>80</v>
      </c>
      <c r="G57" s="3" t="s">
        <v>58</v>
      </c>
      <c r="H57" s="32">
        <v>1.8</v>
      </c>
      <c r="I57" s="31">
        <v>1.8</v>
      </c>
      <c r="J57" s="4">
        <v>100</v>
      </c>
    </row>
    <row r="58" spans="1:10" s="26" customFormat="1" ht="24">
      <c r="A58" s="35" t="s">
        <v>81</v>
      </c>
      <c r="B58" s="27" t="s">
        <v>29</v>
      </c>
      <c r="C58" s="27" t="s">
        <v>82</v>
      </c>
      <c r="D58" s="27" t="s">
        <v>78</v>
      </c>
      <c r="E58" s="27"/>
      <c r="F58" s="27" t="s">
        <v>17</v>
      </c>
      <c r="G58" s="27" t="s">
        <v>17</v>
      </c>
      <c r="H58" s="37">
        <v>68.540000000000006</v>
      </c>
      <c r="I58" s="36">
        <v>60.198</v>
      </c>
      <c r="J58" s="28">
        <v>87.8</v>
      </c>
    </row>
    <row r="59" spans="1:10" s="26" customFormat="1" ht="14.25">
      <c r="A59" s="35" t="s">
        <v>83</v>
      </c>
      <c r="B59" s="27" t="s">
        <v>29</v>
      </c>
      <c r="C59" s="27" t="s">
        <v>84</v>
      </c>
      <c r="D59" s="27" t="s">
        <v>78</v>
      </c>
      <c r="E59" s="27" t="s">
        <v>85</v>
      </c>
      <c r="F59" s="27" t="s">
        <v>17</v>
      </c>
      <c r="G59" s="27" t="s">
        <v>17</v>
      </c>
      <c r="H59" s="37">
        <v>0.5</v>
      </c>
      <c r="I59" s="36">
        <v>0.5</v>
      </c>
      <c r="J59" s="28">
        <v>100</v>
      </c>
    </row>
    <row r="60" spans="1:10" s="26" customFormat="1" ht="14.25">
      <c r="A60" s="35" t="s">
        <v>36</v>
      </c>
      <c r="B60" s="27" t="s">
        <v>29</v>
      </c>
      <c r="C60" s="27" t="s">
        <v>84</v>
      </c>
      <c r="D60" s="27" t="s">
        <v>78</v>
      </c>
      <c r="E60" s="27" t="s">
        <v>85</v>
      </c>
      <c r="F60" s="27" t="s">
        <v>37</v>
      </c>
      <c r="G60" s="27" t="s">
        <v>17</v>
      </c>
      <c r="H60" s="37">
        <v>0.5</v>
      </c>
      <c r="I60" s="36">
        <v>0.5</v>
      </c>
      <c r="J60" s="28">
        <v>100</v>
      </c>
    </row>
    <row r="61" spans="1:10" s="26" customFormat="1" ht="24">
      <c r="A61" s="35" t="s">
        <v>86</v>
      </c>
      <c r="B61" s="27" t="s">
        <v>29</v>
      </c>
      <c r="C61" s="27" t="s">
        <v>84</v>
      </c>
      <c r="D61" s="27" t="s">
        <v>78</v>
      </c>
      <c r="E61" s="27" t="s">
        <v>85</v>
      </c>
      <c r="F61" s="27" t="s">
        <v>87</v>
      </c>
      <c r="G61" s="27" t="s">
        <v>17</v>
      </c>
      <c r="H61" s="37">
        <v>0.5</v>
      </c>
      <c r="I61" s="36">
        <v>0.5</v>
      </c>
      <c r="J61" s="28">
        <v>100</v>
      </c>
    </row>
    <row r="62" spans="1:10" s="5" customFormat="1">
      <c r="A62" s="2" t="s">
        <v>57</v>
      </c>
      <c r="B62" s="3" t="s">
        <v>29</v>
      </c>
      <c r="C62" s="3" t="s">
        <v>84</v>
      </c>
      <c r="D62" s="3" t="s">
        <v>78</v>
      </c>
      <c r="E62" s="3" t="s">
        <v>85</v>
      </c>
      <c r="F62" s="3" t="s">
        <v>87</v>
      </c>
      <c r="G62" s="3" t="s">
        <v>58</v>
      </c>
      <c r="H62" s="32">
        <v>0.5</v>
      </c>
      <c r="I62" s="31">
        <v>0.5</v>
      </c>
      <c r="J62" s="4">
        <v>100</v>
      </c>
    </row>
    <row r="63" spans="1:10" s="26" customFormat="1" ht="36">
      <c r="A63" s="35" t="s">
        <v>88</v>
      </c>
      <c r="B63" s="27" t="s">
        <v>29</v>
      </c>
      <c r="C63" s="27" t="s">
        <v>89</v>
      </c>
      <c r="D63" s="27" t="s">
        <v>78</v>
      </c>
      <c r="E63" s="27" t="s">
        <v>90</v>
      </c>
      <c r="F63" s="27" t="s">
        <v>17</v>
      </c>
      <c r="G63" s="27" t="s">
        <v>17</v>
      </c>
      <c r="H63" s="37">
        <v>67.540000000000006</v>
      </c>
      <c r="I63" s="36">
        <v>59.198</v>
      </c>
      <c r="J63" s="28">
        <v>87.6</v>
      </c>
    </row>
    <row r="64" spans="1:10" s="26" customFormat="1" ht="14.25">
      <c r="A64" s="35" t="s">
        <v>36</v>
      </c>
      <c r="B64" s="27" t="s">
        <v>29</v>
      </c>
      <c r="C64" s="27" t="s">
        <v>89</v>
      </c>
      <c r="D64" s="27" t="s">
        <v>78</v>
      </c>
      <c r="E64" s="27" t="s">
        <v>90</v>
      </c>
      <c r="F64" s="27" t="s">
        <v>37</v>
      </c>
      <c r="G64" s="27" t="s">
        <v>17</v>
      </c>
      <c r="H64" s="37">
        <v>67.540000000000006</v>
      </c>
      <c r="I64" s="36">
        <v>59.198</v>
      </c>
      <c r="J64" s="28">
        <v>87.6</v>
      </c>
    </row>
    <row r="65" spans="1:10" s="26" customFormat="1" ht="14.25">
      <c r="A65" s="35" t="s">
        <v>91</v>
      </c>
      <c r="B65" s="27" t="s">
        <v>29</v>
      </c>
      <c r="C65" s="27" t="s">
        <v>89</v>
      </c>
      <c r="D65" s="27" t="s">
        <v>78</v>
      </c>
      <c r="E65" s="27" t="s">
        <v>90</v>
      </c>
      <c r="F65" s="27" t="s">
        <v>92</v>
      </c>
      <c r="G65" s="27" t="s">
        <v>17</v>
      </c>
      <c r="H65" s="37">
        <v>67.540000000000006</v>
      </c>
      <c r="I65" s="36">
        <v>59.198</v>
      </c>
      <c r="J65" s="28">
        <v>87.6</v>
      </c>
    </row>
    <row r="66" spans="1:10" s="5" customFormat="1">
      <c r="A66" s="2" t="s">
        <v>57</v>
      </c>
      <c r="B66" s="3" t="s">
        <v>29</v>
      </c>
      <c r="C66" s="3" t="s">
        <v>89</v>
      </c>
      <c r="D66" s="3" t="s">
        <v>78</v>
      </c>
      <c r="E66" s="3" t="s">
        <v>90</v>
      </c>
      <c r="F66" s="3" t="s">
        <v>92</v>
      </c>
      <c r="G66" s="3" t="s">
        <v>58</v>
      </c>
      <c r="H66" s="32">
        <v>67.540000000000006</v>
      </c>
      <c r="I66" s="31">
        <v>59.198</v>
      </c>
      <c r="J66" s="4">
        <v>87.6</v>
      </c>
    </row>
    <row r="67" spans="1:10" s="26" customFormat="1" ht="24">
      <c r="A67" s="35" t="s">
        <v>93</v>
      </c>
      <c r="B67" s="27" t="s">
        <v>29</v>
      </c>
      <c r="C67" s="27" t="s">
        <v>94</v>
      </c>
      <c r="D67" s="27" t="s">
        <v>78</v>
      </c>
      <c r="E67" s="27" t="s">
        <v>95</v>
      </c>
      <c r="F67" s="27" t="s">
        <v>17</v>
      </c>
      <c r="G67" s="27" t="s">
        <v>17</v>
      </c>
      <c r="H67" s="37">
        <v>0.5</v>
      </c>
      <c r="I67" s="36">
        <v>0.5</v>
      </c>
      <c r="J67" s="28">
        <v>100</v>
      </c>
    </row>
    <row r="68" spans="1:10" s="26" customFormat="1" ht="14.25">
      <c r="A68" s="35" t="s">
        <v>36</v>
      </c>
      <c r="B68" s="27" t="s">
        <v>29</v>
      </c>
      <c r="C68" s="27" t="s">
        <v>94</v>
      </c>
      <c r="D68" s="27" t="s">
        <v>78</v>
      </c>
      <c r="E68" s="27" t="s">
        <v>95</v>
      </c>
      <c r="F68" s="27" t="s">
        <v>37</v>
      </c>
      <c r="G68" s="27" t="s">
        <v>17</v>
      </c>
      <c r="H68" s="37">
        <v>0.5</v>
      </c>
      <c r="I68" s="36">
        <v>0.5</v>
      </c>
      <c r="J68" s="28">
        <v>100</v>
      </c>
    </row>
    <row r="69" spans="1:10" s="26" customFormat="1" ht="24">
      <c r="A69" s="35" t="s">
        <v>96</v>
      </c>
      <c r="B69" s="27" t="s">
        <v>29</v>
      </c>
      <c r="C69" s="27" t="s">
        <v>94</v>
      </c>
      <c r="D69" s="27" t="s">
        <v>78</v>
      </c>
      <c r="E69" s="27" t="s">
        <v>95</v>
      </c>
      <c r="F69" s="27" t="s">
        <v>97</v>
      </c>
      <c r="G69" s="27" t="s">
        <v>17</v>
      </c>
      <c r="H69" s="37">
        <v>0.5</v>
      </c>
      <c r="I69" s="36">
        <v>0.5</v>
      </c>
      <c r="J69" s="28">
        <v>100</v>
      </c>
    </row>
    <row r="70" spans="1:10" s="5" customFormat="1">
      <c r="A70" s="2" t="s">
        <v>57</v>
      </c>
      <c r="B70" s="3" t="s">
        <v>29</v>
      </c>
      <c r="C70" s="3" t="s">
        <v>94</v>
      </c>
      <c r="D70" s="3" t="s">
        <v>78</v>
      </c>
      <c r="E70" s="3" t="s">
        <v>95</v>
      </c>
      <c r="F70" s="3" t="s">
        <v>97</v>
      </c>
      <c r="G70" s="3" t="s">
        <v>58</v>
      </c>
      <c r="H70" s="32">
        <v>0.5</v>
      </c>
      <c r="I70" s="31">
        <v>0.5</v>
      </c>
      <c r="J70" s="4">
        <v>100</v>
      </c>
    </row>
    <row r="71" spans="1:10" s="26" customFormat="1" ht="14.25">
      <c r="A71" s="35" t="s">
        <v>98</v>
      </c>
      <c r="B71" s="27" t="s">
        <v>29</v>
      </c>
      <c r="C71" s="27" t="s">
        <v>99</v>
      </c>
      <c r="D71" s="27" t="s">
        <v>50</v>
      </c>
      <c r="E71" s="27"/>
      <c r="F71" s="27" t="s">
        <v>17</v>
      </c>
      <c r="G71" s="27" t="s">
        <v>17</v>
      </c>
      <c r="H71" s="37">
        <v>776.90509999999995</v>
      </c>
      <c r="I71" s="36">
        <v>776.52590999999995</v>
      </c>
      <c r="J71" s="28">
        <v>100</v>
      </c>
    </row>
    <row r="72" spans="1:10" s="26" customFormat="1" ht="14.25">
      <c r="A72" s="35" t="s">
        <v>100</v>
      </c>
      <c r="B72" s="27" t="s">
        <v>29</v>
      </c>
      <c r="C72" s="27" t="s">
        <v>101</v>
      </c>
      <c r="D72" s="27" t="s">
        <v>50</v>
      </c>
      <c r="E72" s="27" t="s">
        <v>85</v>
      </c>
      <c r="F72" s="27" t="s">
        <v>17</v>
      </c>
      <c r="G72" s="27" t="s">
        <v>17</v>
      </c>
      <c r="H72" s="37">
        <v>771.80510000000004</v>
      </c>
      <c r="I72" s="36">
        <v>771.52590999999995</v>
      </c>
      <c r="J72" s="28">
        <v>100</v>
      </c>
    </row>
    <row r="73" spans="1:10" s="26" customFormat="1" ht="14.25">
      <c r="A73" s="35" t="s">
        <v>36</v>
      </c>
      <c r="B73" s="27" t="s">
        <v>29</v>
      </c>
      <c r="C73" s="27" t="s">
        <v>101</v>
      </c>
      <c r="D73" s="27" t="s">
        <v>50</v>
      </c>
      <c r="E73" s="27" t="s">
        <v>85</v>
      </c>
      <c r="F73" s="27" t="s">
        <v>37</v>
      </c>
      <c r="G73" s="27" t="s">
        <v>17</v>
      </c>
      <c r="H73" s="37">
        <v>771.80510000000004</v>
      </c>
      <c r="I73" s="36">
        <v>771.52590999999995</v>
      </c>
      <c r="J73" s="28">
        <v>100</v>
      </c>
    </row>
    <row r="74" spans="1:10" s="26" customFormat="1" ht="24">
      <c r="A74" s="35" t="s">
        <v>102</v>
      </c>
      <c r="B74" s="27" t="s">
        <v>29</v>
      </c>
      <c r="C74" s="27" t="s">
        <v>101</v>
      </c>
      <c r="D74" s="27" t="s">
        <v>50</v>
      </c>
      <c r="E74" s="27" t="s">
        <v>85</v>
      </c>
      <c r="F74" s="27" t="s">
        <v>103</v>
      </c>
      <c r="G74" s="27" t="s">
        <v>17</v>
      </c>
      <c r="H74" s="37">
        <v>632</v>
      </c>
      <c r="I74" s="36">
        <v>631.72591</v>
      </c>
      <c r="J74" s="28">
        <v>100</v>
      </c>
    </row>
    <row r="75" spans="1:10" s="5" customFormat="1">
      <c r="A75" s="2" t="s">
        <v>57</v>
      </c>
      <c r="B75" s="3" t="s">
        <v>29</v>
      </c>
      <c r="C75" s="3" t="s">
        <v>101</v>
      </c>
      <c r="D75" s="3" t="s">
        <v>50</v>
      </c>
      <c r="E75" s="3" t="s">
        <v>85</v>
      </c>
      <c r="F75" s="3" t="s">
        <v>103</v>
      </c>
      <c r="G75" s="3" t="s">
        <v>58</v>
      </c>
      <c r="H75" s="32">
        <v>632</v>
      </c>
      <c r="I75" s="31">
        <v>631.72591</v>
      </c>
      <c r="J75" s="4">
        <v>100</v>
      </c>
    </row>
    <row r="76" spans="1:10" s="26" customFormat="1" ht="24">
      <c r="A76" s="35" t="s">
        <v>104</v>
      </c>
      <c r="B76" s="27" t="s">
        <v>29</v>
      </c>
      <c r="C76" s="27" t="s">
        <v>101</v>
      </c>
      <c r="D76" s="27" t="s">
        <v>50</v>
      </c>
      <c r="E76" s="27" t="s">
        <v>85</v>
      </c>
      <c r="F76" s="27" t="s">
        <v>105</v>
      </c>
      <c r="G76" s="27" t="s">
        <v>17</v>
      </c>
      <c r="H76" s="37">
        <v>139.80510000000001</v>
      </c>
      <c r="I76" s="36">
        <v>139.80000000000001</v>
      </c>
      <c r="J76" s="28">
        <v>100</v>
      </c>
    </row>
    <row r="77" spans="1:10" s="5" customFormat="1">
      <c r="A77" s="2" t="s">
        <v>57</v>
      </c>
      <c r="B77" s="3" t="s">
        <v>29</v>
      </c>
      <c r="C77" s="3" t="s">
        <v>101</v>
      </c>
      <c r="D77" s="3" t="s">
        <v>50</v>
      </c>
      <c r="E77" s="3" t="s">
        <v>85</v>
      </c>
      <c r="F77" s="3" t="s">
        <v>105</v>
      </c>
      <c r="G77" s="3" t="s">
        <v>58</v>
      </c>
      <c r="H77" s="32">
        <v>139.80510000000001</v>
      </c>
      <c r="I77" s="31">
        <v>139.80000000000001</v>
      </c>
      <c r="J77" s="4">
        <v>100</v>
      </c>
    </row>
    <row r="78" spans="1:10" s="26" customFormat="1" ht="14.25">
      <c r="A78" s="35" t="s">
        <v>106</v>
      </c>
      <c r="B78" s="27" t="s">
        <v>29</v>
      </c>
      <c r="C78" s="27" t="s">
        <v>107</v>
      </c>
      <c r="D78" s="27" t="s">
        <v>50</v>
      </c>
      <c r="E78" s="27" t="s">
        <v>108</v>
      </c>
      <c r="F78" s="27" t="s">
        <v>17</v>
      </c>
      <c r="G78" s="27" t="s">
        <v>17</v>
      </c>
      <c r="H78" s="37">
        <v>5.0999999999999996</v>
      </c>
      <c r="I78" s="36">
        <v>5</v>
      </c>
      <c r="J78" s="28">
        <v>98</v>
      </c>
    </row>
    <row r="79" spans="1:10" s="26" customFormat="1" ht="14.25">
      <c r="A79" s="35" t="s">
        <v>36</v>
      </c>
      <c r="B79" s="27" t="s">
        <v>29</v>
      </c>
      <c r="C79" s="27" t="s">
        <v>107</v>
      </c>
      <c r="D79" s="27" t="s">
        <v>50</v>
      </c>
      <c r="E79" s="27" t="s">
        <v>108</v>
      </c>
      <c r="F79" s="27" t="s">
        <v>37</v>
      </c>
      <c r="G79" s="27" t="s">
        <v>17</v>
      </c>
      <c r="H79" s="37">
        <v>5.0999999999999996</v>
      </c>
      <c r="I79" s="36">
        <v>5</v>
      </c>
      <c r="J79" s="28">
        <v>98</v>
      </c>
    </row>
    <row r="80" spans="1:10" s="26" customFormat="1" ht="36">
      <c r="A80" s="35" t="s">
        <v>109</v>
      </c>
      <c r="B80" s="27" t="s">
        <v>29</v>
      </c>
      <c r="C80" s="27" t="s">
        <v>107</v>
      </c>
      <c r="D80" s="27" t="s">
        <v>50</v>
      </c>
      <c r="E80" s="27" t="s">
        <v>108</v>
      </c>
      <c r="F80" s="27" t="s">
        <v>110</v>
      </c>
      <c r="G80" s="27" t="s">
        <v>17</v>
      </c>
      <c r="H80" s="37">
        <v>5</v>
      </c>
      <c r="I80" s="36">
        <v>5</v>
      </c>
      <c r="J80" s="28">
        <v>100</v>
      </c>
    </row>
    <row r="81" spans="1:10" s="5" customFormat="1">
      <c r="A81" s="2" t="s">
        <v>57</v>
      </c>
      <c r="B81" s="3" t="s">
        <v>29</v>
      </c>
      <c r="C81" s="3" t="s">
        <v>107</v>
      </c>
      <c r="D81" s="3" t="s">
        <v>50</v>
      </c>
      <c r="E81" s="3" t="s">
        <v>108</v>
      </c>
      <c r="F81" s="3" t="s">
        <v>110</v>
      </c>
      <c r="G81" s="3" t="s">
        <v>58</v>
      </c>
      <c r="H81" s="32">
        <v>5</v>
      </c>
      <c r="I81" s="31">
        <v>5</v>
      </c>
      <c r="J81" s="4">
        <v>100</v>
      </c>
    </row>
    <row r="82" spans="1:10" s="26" customFormat="1" ht="24">
      <c r="A82" s="35" t="s">
        <v>111</v>
      </c>
      <c r="B82" s="27" t="s">
        <v>29</v>
      </c>
      <c r="C82" s="27" t="s">
        <v>107</v>
      </c>
      <c r="D82" s="27" t="s">
        <v>50</v>
      </c>
      <c r="E82" s="27" t="s">
        <v>108</v>
      </c>
      <c r="F82" s="27" t="s">
        <v>112</v>
      </c>
      <c r="G82" s="27" t="s">
        <v>17</v>
      </c>
      <c r="H82" s="37">
        <v>0.1</v>
      </c>
      <c r="I82" s="36"/>
      <c r="J82" s="28">
        <v>0</v>
      </c>
    </row>
    <row r="83" spans="1:10" s="5" customFormat="1">
      <c r="A83" s="2" t="s">
        <v>57</v>
      </c>
      <c r="B83" s="3" t="s">
        <v>29</v>
      </c>
      <c r="C83" s="3" t="s">
        <v>107</v>
      </c>
      <c r="D83" s="3" t="s">
        <v>50</v>
      </c>
      <c r="E83" s="3" t="s">
        <v>108</v>
      </c>
      <c r="F83" s="3" t="s">
        <v>112</v>
      </c>
      <c r="G83" s="3" t="s">
        <v>58</v>
      </c>
      <c r="H83" s="32">
        <v>0.1</v>
      </c>
      <c r="I83" s="31"/>
      <c r="J83" s="4">
        <v>0</v>
      </c>
    </row>
    <row r="84" spans="1:10" s="26" customFormat="1" ht="14.25">
      <c r="A84" s="35" t="s">
        <v>113</v>
      </c>
      <c r="B84" s="27" t="s">
        <v>29</v>
      </c>
      <c r="C84" s="27" t="s">
        <v>114</v>
      </c>
      <c r="D84" s="27" t="s">
        <v>115</v>
      </c>
      <c r="E84" s="27"/>
      <c r="F84" s="27" t="s">
        <v>17</v>
      </c>
      <c r="G84" s="27" t="s">
        <v>17</v>
      </c>
      <c r="H84" s="37">
        <v>190.89689999999999</v>
      </c>
      <c r="I84" s="36">
        <v>190.82225</v>
      </c>
      <c r="J84" s="28">
        <v>100</v>
      </c>
    </row>
    <row r="85" spans="1:10" s="26" customFormat="1" ht="14.25">
      <c r="A85" s="35" t="s">
        <v>116</v>
      </c>
      <c r="B85" s="27" t="s">
        <v>29</v>
      </c>
      <c r="C85" s="27" t="s">
        <v>117</v>
      </c>
      <c r="D85" s="27" t="s">
        <v>115</v>
      </c>
      <c r="E85" s="27" t="s">
        <v>78</v>
      </c>
      <c r="F85" s="27" t="s">
        <v>17</v>
      </c>
      <c r="G85" s="27" t="s">
        <v>17</v>
      </c>
      <c r="H85" s="37">
        <v>190.89689999999999</v>
      </c>
      <c r="I85" s="36">
        <v>190.82225</v>
      </c>
      <c r="J85" s="28">
        <v>100</v>
      </c>
    </row>
    <row r="86" spans="1:10" s="26" customFormat="1" ht="14.25">
      <c r="A86" s="35" t="s">
        <v>36</v>
      </c>
      <c r="B86" s="27" t="s">
        <v>29</v>
      </c>
      <c r="C86" s="27" t="s">
        <v>117</v>
      </c>
      <c r="D86" s="27" t="s">
        <v>115</v>
      </c>
      <c r="E86" s="27" t="s">
        <v>78</v>
      </c>
      <c r="F86" s="27" t="s">
        <v>37</v>
      </c>
      <c r="G86" s="27" t="s">
        <v>17</v>
      </c>
      <c r="H86" s="37">
        <v>190.89689999999999</v>
      </c>
      <c r="I86" s="36">
        <v>190.82225</v>
      </c>
      <c r="J86" s="28">
        <v>100</v>
      </c>
    </row>
    <row r="87" spans="1:10" s="26" customFormat="1" ht="14.25">
      <c r="A87" s="35" t="s">
        <v>118</v>
      </c>
      <c r="B87" s="27" t="s">
        <v>29</v>
      </c>
      <c r="C87" s="27" t="s">
        <v>117</v>
      </c>
      <c r="D87" s="27" t="s">
        <v>115</v>
      </c>
      <c r="E87" s="27" t="s">
        <v>78</v>
      </c>
      <c r="F87" s="27" t="s">
        <v>119</v>
      </c>
      <c r="G87" s="27" t="s">
        <v>17</v>
      </c>
      <c r="H87" s="37">
        <v>101</v>
      </c>
      <c r="I87" s="36">
        <v>100.92534999999999</v>
      </c>
      <c r="J87" s="28">
        <v>99.9</v>
      </c>
    </row>
    <row r="88" spans="1:10" s="5" customFormat="1">
      <c r="A88" s="2" t="s">
        <v>57</v>
      </c>
      <c r="B88" s="3" t="s">
        <v>29</v>
      </c>
      <c r="C88" s="3" t="s">
        <v>117</v>
      </c>
      <c r="D88" s="3" t="s">
        <v>115</v>
      </c>
      <c r="E88" s="3" t="s">
        <v>78</v>
      </c>
      <c r="F88" s="3" t="s">
        <v>119</v>
      </c>
      <c r="G88" s="3" t="s">
        <v>58</v>
      </c>
      <c r="H88" s="32">
        <v>101</v>
      </c>
      <c r="I88" s="31">
        <v>100.92534999999999</v>
      </c>
      <c r="J88" s="4">
        <v>99.9</v>
      </c>
    </row>
    <row r="89" spans="1:10" s="26" customFormat="1" ht="24">
      <c r="A89" s="35" t="s">
        <v>120</v>
      </c>
      <c r="B89" s="27" t="s">
        <v>29</v>
      </c>
      <c r="C89" s="27" t="s">
        <v>117</v>
      </c>
      <c r="D89" s="27" t="s">
        <v>115</v>
      </c>
      <c r="E89" s="27" t="s">
        <v>78</v>
      </c>
      <c r="F89" s="27" t="s">
        <v>121</v>
      </c>
      <c r="G89" s="27" t="s">
        <v>17</v>
      </c>
      <c r="H89" s="37">
        <v>89.896900000000002</v>
      </c>
      <c r="I89" s="36">
        <v>89.896900000000002</v>
      </c>
      <c r="J89" s="28">
        <v>100</v>
      </c>
    </row>
    <row r="90" spans="1:10" s="5" customFormat="1">
      <c r="A90" s="2" t="s">
        <v>57</v>
      </c>
      <c r="B90" s="3" t="s">
        <v>29</v>
      </c>
      <c r="C90" s="3" t="s">
        <v>117</v>
      </c>
      <c r="D90" s="3" t="s">
        <v>115</v>
      </c>
      <c r="E90" s="3" t="s">
        <v>78</v>
      </c>
      <c r="F90" s="3" t="s">
        <v>121</v>
      </c>
      <c r="G90" s="3" t="s">
        <v>58</v>
      </c>
      <c r="H90" s="32">
        <v>89.896900000000002</v>
      </c>
      <c r="I90" s="31">
        <v>89.896900000000002</v>
      </c>
      <c r="J90" s="4">
        <v>100</v>
      </c>
    </row>
    <row r="91" spans="1:10" s="26" customFormat="1" ht="14.25">
      <c r="A91" s="35" t="s">
        <v>122</v>
      </c>
      <c r="B91" s="27" t="s">
        <v>29</v>
      </c>
      <c r="C91" s="27" t="s">
        <v>123</v>
      </c>
      <c r="D91" s="27" t="s">
        <v>90</v>
      </c>
      <c r="E91" s="27"/>
      <c r="F91" s="27" t="s">
        <v>17</v>
      </c>
      <c r="G91" s="27" t="s">
        <v>17</v>
      </c>
      <c r="H91" s="37">
        <v>30.9</v>
      </c>
      <c r="I91" s="36">
        <v>30.9</v>
      </c>
      <c r="J91" s="28">
        <v>100</v>
      </c>
    </row>
    <row r="92" spans="1:10" s="26" customFormat="1" ht="14.25">
      <c r="A92" s="35" t="s">
        <v>124</v>
      </c>
      <c r="B92" s="27" t="s">
        <v>29</v>
      </c>
      <c r="C92" s="27" t="s">
        <v>125</v>
      </c>
      <c r="D92" s="27" t="s">
        <v>90</v>
      </c>
      <c r="E92" s="27" t="s">
        <v>32</v>
      </c>
      <c r="F92" s="27" t="s">
        <v>17</v>
      </c>
      <c r="G92" s="27" t="s">
        <v>17</v>
      </c>
      <c r="H92" s="37">
        <v>30.9</v>
      </c>
      <c r="I92" s="36">
        <v>30.9</v>
      </c>
      <c r="J92" s="28">
        <v>100</v>
      </c>
    </row>
    <row r="93" spans="1:10" s="26" customFormat="1" ht="14.25">
      <c r="A93" s="35" t="s">
        <v>36</v>
      </c>
      <c r="B93" s="27" t="s">
        <v>29</v>
      </c>
      <c r="C93" s="27" t="s">
        <v>125</v>
      </c>
      <c r="D93" s="27" t="s">
        <v>90</v>
      </c>
      <c r="E93" s="27" t="s">
        <v>32</v>
      </c>
      <c r="F93" s="27" t="s">
        <v>37</v>
      </c>
      <c r="G93" s="27" t="s">
        <v>17</v>
      </c>
      <c r="H93" s="37">
        <v>30.9</v>
      </c>
      <c r="I93" s="36">
        <v>30.9</v>
      </c>
      <c r="J93" s="28">
        <v>100</v>
      </c>
    </row>
    <row r="94" spans="1:10" s="26" customFormat="1" ht="14.25">
      <c r="A94" s="35" t="s">
        <v>126</v>
      </c>
      <c r="B94" s="27" t="s">
        <v>29</v>
      </c>
      <c r="C94" s="27" t="s">
        <v>125</v>
      </c>
      <c r="D94" s="27" t="s">
        <v>90</v>
      </c>
      <c r="E94" s="27" t="s">
        <v>32</v>
      </c>
      <c r="F94" s="27" t="s">
        <v>127</v>
      </c>
      <c r="G94" s="27" t="s">
        <v>17</v>
      </c>
      <c r="H94" s="37">
        <v>30.9</v>
      </c>
      <c r="I94" s="36">
        <v>30.9</v>
      </c>
      <c r="J94" s="28">
        <v>100</v>
      </c>
    </row>
    <row r="95" spans="1:10" s="5" customFormat="1">
      <c r="A95" s="2" t="s">
        <v>128</v>
      </c>
      <c r="B95" s="3" t="s">
        <v>29</v>
      </c>
      <c r="C95" s="3" t="s">
        <v>125</v>
      </c>
      <c r="D95" s="3" t="s">
        <v>90</v>
      </c>
      <c r="E95" s="3" t="s">
        <v>32</v>
      </c>
      <c r="F95" s="3" t="s">
        <v>127</v>
      </c>
      <c r="G95" s="3" t="s">
        <v>129</v>
      </c>
      <c r="H95" s="32">
        <v>30.9</v>
      </c>
      <c r="I95" s="31">
        <v>30.9</v>
      </c>
      <c r="J95" s="4">
        <v>100</v>
      </c>
    </row>
    <row r="96" spans="1:10" s="26" customFormat="1" ht="14.25">
      <c r="A96" s="35" t="s">
        <v>130</v>
      </c>
      <c r="B96" s="27" t="s">
        <v>29</v>
      </c>
      <c r="C96" s="27" t="s">
        <v>131</v>
      </c>
      <c r="D96" s="27" t="s">
        <v>65</v>
      </c>
      <c r="E96" s="27"/>
      <c r="F96" s="27" t="s">
        <v>17</v>
      </c>
      <c r="G96" s="27" t="s">
        <v>17</v>
      </c>
      <c r="H96" s="37">
        <v>3</v>
      </c>
      <c r="I96" s="36">
        <v>3</v>
      </c>
      <c r="J96" s="28">
        <v>100</v>
      </c>
    </row>
    <row r="97" spans="1:10" s="26" customFormat="1" ht="14.25">
      <c r="A97" s="35" t="s">
        <v>132</v>
      </c>
      <c r="B97" s="27" t="s">
        <v>29</v>
      </c>
      <c r="C97" s="27" t="s">
        <v>133</v>
      </c>
      <c r="D97" s="27" t="s">
        <v>65</v>
      </c>
      <c r="E97" s="27" t="s">
        <v>35</v>
      </c>
      <c r="F97" s="27" t="s">
        <v>17</v>
      </c>
      <c r="G97" s="27" t="s">
        <v>17</v>
      </c>
      <c r="H97" s="37">
        <v>3</v>
      </c>
      <c r="I97" s="36">
        <v>3</v>
      </c>
      <c r="J97" s="28">
        <v>100</v>
      </c>
    </row>
    <row r="98" spans="1:10" s="26" customFormat="1" ht="14.25">
      <c r="A98" s="35" t="s">
        <v>36</v>
      </c>
      <c r="B98" s="27" t="s">
        <v>29</v>
      </c>
      <c r="C98" s="27" t="s">
        <v>133</v>
      </c>
      <c r="D98" s="27" t="s">
        <v>65</v>
      </c>
      <c r="E98" s="27" t="s">
        <v>35</v>
      </c>
      <c r="F98" s="27" t="s">
        <v>37</v>
      </c>
      <c r="G98" s="27" t="s">
        <v>17</v>
      </c>
      <c r="H98" s="37">
        <v>3</v>
      </c>
      <c r="I98" s="36">
        <v>3</v>
      </c>
      <c r="J98" s="28">
        <v>100</v>
      </c>
    </row>
    <row r="99" spans="1:10" s="26" customFormat="1" ht="24">
      <c r="A99" s="35" t="s">
        <v>134</v>
      </c>
      <c r="B99" s="27" t="s">
        <v>29</v>
      </c>
      <c r="C99" s="27" t="s">
        <v>133</v>
      </c>
      <c r="D99" s="27" t="s">
        <v>65</v>
      </c>
      <c r="E99" s="27" t="s">
        <v>35</v>
      </c>
      <c r="F99" s="27" t="s">
        <v>135</v>
      </c>
      <c r="G99" s="27" t="s">
        <v>17</v>
      </c>
      <c r="H99" s="37">
        <v>3</v>
      </c>
      <c r="I99" s="36">
        <v>3</v>
      </c>
      <c r="J99" s="28">
        <v>100</v>
      </c>
    </row>
    <row r="100" spans="1:10" s="5" customFormat="1">
      <c r="A100" s="2" t="s">
        <v>57</v>
      </c>
      <c r="B100" s="3" t="s">
        <v>29</v>
      </c>
      <c r="C100" s="3" t="s">
        <v>133</v>
      </c>
      <c r="D100" s="3" t="s">
        <v>65</v>
      </c>
      <c r="E100" s="3" t="s">
        <v>35</v>
      </c>
      <c r="F100" s="3" t="s">
        <v>135</v>
      </c>
      <c r="G100" s="3" t="s">
        <v>58</v>
      </c>
      <c r="H100" s="32">
        <v>3</v>
      </c>
      <c r="I100" s="31">
        <v>3</v>
      </c>
      <c r="J100" s="4">
        <v>100</v>
      </c>
    </row>
    <row r="101" spans="1:10">
      <c r="A101" s="39" t="s">
        <v>24</v>
      </c>
      <c r="B101" s="39"/>
      <c r="C101" s="39"/>
      <c r="D101" s="39"/>
      <c r="E101" s="39"/>
      <c r="F101" s="39"/>
      <c r="G101" s="39"/>
      <c r="H101" s="33">
        <f>H14</f>
        <v>3215.2</v>
      </c>
      <c r="I101" s="33">
        <f>I14</f>
        <v>2949.8881900000001</v>
      </c>
      <c r="J101" s="33">
        <f>J14</f>
        <v>91.7</v>
      </c>
    </row>
    <row r="102" spans="1:10" ht="15.75" hidden="1" customHeight="1">
      <c r="A102" s="40" t="s">
        <v>25</v>
      </c>
      <c r="B102" s="41"/>
      <c r="C102" s="41"/>
      <c r="D102" s="41"/>
      <c r="E102" s="41"/>
      <c r="F102" s="41"/>
      <c r="G102" s="42"/>
      <c r="H102" s="33"/>
      <c r="I102" s="34"/>
      <c r="J102" s="29" t="str">
        <f>IF(I102&lt;&gt;0,IF(#REF!&lt;&gt;0,ROUND(100*I102/#REF!,1),""),"")</f>
        <v/>
      </c>
    </row>
    <row r="103" spans="1:10">
      <c r="A103" s="39" t="s">
        <v>26</v>
      </c>
      <c r="B103" s="39"/>
      <c r="C103" s="39"/>
      <c r="D103" s="39"/>
      <c r="E103" s="39"/>
      <c r="F103" s="39"/>
      <c r="G103" s="39"/>
      <c r="H103" s="33">
        <f>H101+H102</f>
        <v>3215.2</v>
      </c>
      <c r="I103" s="33">
        <f>I101+I102</f>
        <v>2949.8881900000001</v>
      </c>
      <c r="J103" s="29">
        <v>91.7</v>
      </c>
    </row>
    <row r="106" spans="1:10">
      <c r="I106" s="10"/>
    </row>
  </sheetData>
  <mergeCells count="10">
    <mergeCell ref="A101:G101"/>
    <mergeCell ref="A102:G102"/>
    <mergeCell ref="A103:G103"/>
    <mergeCell ref="A2:J2"/>
    <mergeCell ref="A3:J3"/>
    <mergeCell ref="A4:J4"/>
    <mergeCell ref="A7:J7"/>
    <mergeCell ref="A8:J8"/>
    <mergeCell ref="A9:J9"/>
    <mergeCell ref="F6:J6"/>
  </mergeCells>
  <pageMargins left="0.70866141732283472" right="0.70866141732283472" top="0.74803149606299213" bottom="0.74803149606299213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2015-01-14T05:57:46Z</cp:lastPrinted>
  <dcterms:created xsi:type="dcterms:W3CDTF">2015-01-13T07:22:59Z</dcterms:created>
  <dcterms:modified xsi:type="dcterms:W3CDTF">2022-03-22T10:58:08Z</dcterms:modified>
</cp:coreProperties>
</file>