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2" i="1"/>
  <c r="C10"/>
  <c r="F34"/>
  <c r="F36" s="1"/>
  <c r="F12"/>
  <c r="G35"/>
  <c r="D6"/>
  <c r="E34"/>
  <c r="E36" s="1"/>
  <c r="G34"/>
  <c r="G36" l="1"/>
</calcChain>
</file>

<file path=xl/sharedStrings.xml><?xml version="1.0" encoding="utf-8"?>
<sst xmlns="http://schemas.openxmlformats.org/spreadsheetml/2006/main" count="104" uniqueCount="74">
  <si>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</si>
  <si>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</si>
  <si>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</si>
  <si>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</si>
  <si>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</si>
  <si>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</si>
  <si>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</si>
  <si>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</si>
  <si>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</si>
  <si>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</si>
  <si>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</si>
  <si>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</si>
  <si>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</si>
  <si>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</si>
  <si>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</si>
  <si>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</si>
  <si>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</si>
  <si>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</si>
  <si>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</si>
  <si>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</si>
  <si>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</si>
  <si>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</si>
  <si>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</si>
  <si>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</si>
  <si>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</si>
  <si>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</si>
  <si>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</si>
  <si>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</si>
  <si>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</si>
  <si>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</si>
  <si>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</si>
  <si>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</si>
  <si>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</si>
  <si>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Резервные фонды</t>
  </si>
  <si>
    <t>0111</t>
  </si>
  <si>
    <t>11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</si>
  <si>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</si>
  <si>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</si>
  <si>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</si>
  <si>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</si>
  <si>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</si>
  <si>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</si>
  <si>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</si>
  <si>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</si>
  <si>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</si>
  <si>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</si>
  <si>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Национальная экономика</t>
  </si>
  <si>
    <t>0400</t>
  </si>
  <si>
    <t>Дорожное хозяйство (дорожные фонды)</t>
  </si>
  <si>
    <t>0409</t>
  </si>
  <si>
    <t>09</t>
  </si>
  <si>
    <t>Жилищно-коммунальное хозяйство</t>
  </si>
  <si>
    <t>0500</t>
  </si>
  <si>
    <t>05</t>
  </si>
  <si>
    <t>Благоустройство</t>
  </si>
  <si>
    <t>0503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</si>
  <si>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</si>
  <si>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</si>
  <si>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</si>
  <si>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</si>
  <si>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</si>
  <si>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</si>
  <si>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</si>
  <si>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</si>
  <si>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</si>
  <si>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</si>
  <si>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</si>
  <si>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</si>
  <si>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</si>
  <si>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Подгорновское*01.01.2022</t>
  </si>
  <si>
    <t>Вариант=Киясовский 2021;
Табл=Уточненные росписи бюджета МО 2021;
МО=1301908;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</si>
  <si>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МО=1301908;
КОСГУ=000;
УБ=1122;
Дата=20220101;
ВР=000;
ЦС=00000;
Ведомства=000;
Узлы=19;
Муниципальные программы=00000;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</si>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</sst>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36"/>
  <sheetViews>
    <sheetView tabSelected="1" topLeftCell="B19" workbookViewId="0">
      <selection activeCell="J10" sqref="J10"/>
    </sheetView>
  </sheetViews>
  <sheetFormatPr defaultRowHeight="12.75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>
      <c r="A1" s="1"/>
      <c r="B1" s="18"/>
      <c r="C1" s="18"/>
      <c r="D1" s="19"/>
      <c r="E1" s="34"/>
      <c r="F1" s="34"/>
      <c r="G1" s="20"/>
    </row>
    <row r="2" spans="1:8">
      <c r="D2" s="37" t="s">
        <v>20</v>
      </c>
      <c r="E2" s="38"/>
      <c r="F2" s="38"/>
      <c r="G2" s="38"/>
    </row>
    <row r="3" spans="1:8">
      <c r="D3" s="39" t="s">
        <v>16</v>
      </c>
      <c r="E3" s="39"/>
      <c r="F3" s="39"/>
      <c r="G3" s="39"/>
    </row>
    <row r="4" spans="1:8">
      <c r="D4" s="43" t="s">
        <v>72</v>
      </c>
      <c r="E4" s="40"/>
      <c r="F4" s="40"/>
      <c r="G4" s="40"/>
    </row>
    <row r="5" spans="1:8">
      <c r="D5" s="43" t="s">
        <v>73</v>
      </c>
      <c r="E5" s="44"/>
      <c r="F5" s="44"/>
      <c r="G5" s="44"/>
    </row>
    <row r="6" spans="1:8">
      <c r="D6" s="41" t="str">
        <f>"от__ ________ "&amp;VALUE(RIGHT(E14,4))&amp;" года  №_____"</f>
        <v>от__ ________ 2022 года  №_____</v>
      </c>
      <c r="E6" s="41"/>
      <c r="F6" s="41"/>
      <c r="G6" s="41"/>
    </row>
    <row r="7" spans="1:8">
      <c r="E7" s="16"/>
      <c r="F7" s="16"/>
      <c r="G7" s="16"/>
    </row>
    <row r="8" spans="1:8" ht="15.75">
      <c r="C8" s="42" t="s">
        <v>17</v>
      </c>
      <c r="D8" s="42"/>
      <c r="E8" s="42"/>
      <c r="F8" s="42"/>
      <c r="G8" s="42"/>
    </row>
    <row r="9" spans="1:8" ht="15.75">
      <c r="C9" s="42" t="s">
        <v>15</v>
      </c>
      <c r="D9" s="42"/>
      <c r="E9" s="42"/>
      <c r="F9" s="42"/>
      <c r="G9" s="42"/>
    </row>
    <row r="10" spans="1:8" ht="15.75" customHeight="1">
      <c r="B10" s="17"/>
      <c r="C10" s="36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"Подгорновское"   за 2021 год</v>
      </c>
      <c r="D10" s="36"/>
      <c r="E10" s="36"/>
      <c r="F10" s="36"/>
      <c r="G10" s="36"/>
    </row>
    <row r="11" spans="1:8">
      <c r="F11" s="21"/>
      <c r="G11" s="21" t="s">
        <v>9</v>
      </c>
    </row>
    <row r="12" spans="1:8" s="2" customFormat="1" ht="83.25" customHeight="1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>
      <c r="A13" s="5" t="s">
        <v>2</v>
      </c>
      <c r="B13" s="5" t="s">
        <v>4</v>
      </c>
      <c r="C13" s="5" t="s">
        <v>6</v>
      </c>
      <c r="D13" s="5" t="s">
        <v>0</v>
      </c>
      <c r="E13" s="6" t="s">
        <v>70</v>
      </c>
      <c r="F13" s="6" t="s">
        <v>71</v>
      </c>
      <c r="G13" s="6" t="s">
        <v>14</v>
      </c>
    </row>
    <row r="14" spans="1:8" s="10" customFormat="1" ht="36.75" hidden="1" customHeight="1">
      <c r="A14" s="8" t="s">
        <v>3</v>
      </c>
      <c r="B14" s="8" t="s">
        <v>5</v>
      </c>
      <c r="C14" s="8" t="s">
        <v>7</v>
      </c>
      <c r="D14" s="8" t="s">
        <v>1</v>
      </c>
      <c r="E14" s="9" t="s">
        <v>69</v>
      </c>
      <c r="F14" s="9" t="s">
        <v>21</v>
      </c>
      <c r="G14" s="9" t="s">
        <v>13</v>
      </c>
    </row>
    <row r="15" spans="1:8" s="14" customFormat="1" ht="13.5" hidden="1" customHeight="1">
      <c r="A15" s="13" t="s">
        <v>8</v>
      </c>
      <c r="B15" s="22" t="s">
        <v>8</v>
      </c>
      <c r="C15" s="22" t="s">
        <v>8</v>
      </c>
      <c r="D15" s="23" t="s">
        <v>12</v>
      </c>
      <c r="E15" s="32">
        <v>5153.6802200000002</v>
      </c>
      <c r="F15" s="32">
        <v>5101.4991399999999</v>
      </c>
      <c r="G15" s="24">
        <v>99</v>
      </c>
    </row>
    <row r="16" spans="1:8" s="10" customFormat="1" ht="14.25">
      <c r="A16" s="8" t="s">
        <v>24</v>
      </c>
      <c r="B16" s="22" t="s">
        <v>25</v>
      </c>
      <c r="C16" s="22" t="s">
        <v>26</v>
      </c>
      <c r="D16" s="35" t="s">
        <v>23</v>
      </c>
      <c r="E16" s="32">
        <v>1847.2049999999999</v>
      </c>
      <c r="F16" s="32">
        <v>1833.67947</v>
      </c>
      <c r="G16" s="24">
        <v>99.3</v>
      </c>
    </row>
    <row r="17" spans="1:7" s="2" customFormat="1" ht="24.75">
      <c r="A17" s="1" t="s">
        <v>28</v>
      </c>
      <c r="B17" s="18" t="s">
        <v>25</v>
      </c>
      <c r="C17" s="18" t="s">
        <v>29</v>
      </c>
      <c r="D17" s="19" t="s">
        <v>27</v>
      </c>
      <c r="E17" s="34">
        <v>726.36641999999995</v>
      </c>
      <c r="F17" s="34">
        <v>726.36641999999995</v>
      </c>
      <c r="G17" s="20">
        <v>100</v>
      </c>
    </row>
    <row r="18" spans="1:7" s="2" customFormat="1" ht="36.75">
      <c r="A18" s="1" t="s">
        <v>31</v>
      </c>
      <c r="B18" s="18" t="s">
        <v>25</v>
      </c>
      <c r="C18" s="18" t="s">
        <v>32</v>
      </c>
      <c r="D18" s="19" t="s">
        <v>30</v>
      </c>
      <c r="E18" s="34">
        <v>1118.8385800000001</v>
      </c>
      <c r="F18" s="34">
        <v>1107.31305</v>
      </c>
      <c r="G18" s="20">
        <v>99</v>
      </c>
    </row>
    <row r="19" spans="1:7" s="2" customFormat="1" ht="15">
      <c r="A19" s="1" t="s">
        <v>34</v>
      </c>
      <c r="B19" s="18" t="s">
        <v>25</v>
      </c>
      <c r="C19" s="18" t="s">
        <v>35</v>
      </c>
      <c r="D19" s="19" t="s">
        <v>33</v>
      </c>
      <c r="E19" s="34">
        <v>2</v>
      </c>
      <c r="F19" s="34"/>
      <c r="G19" s="20">
        <v>0</v>
      </c>
    </row>
    <row r="20" spans="1:7" s="10" customFormat="1" ht="14.25">
      <c r="A20" s="8" t="s">
        <v>37</v>
      </c>
      <c r="B20" s="22" t="s">
        <v>29</v>
      </c>
      <c r="C20" s="22" t="s">
        <v>26</v>
      </c>
      <c r="D20" s="35" t="s">
        <v>36</v>
      </c>
      <c r="E20" s="32">
        <v>255.9</v>
      </c>
      <c r="F20" s="32">
        <v>240.88144</v>
      </c>
      <c r="G20" s="24">
        <v>94.1</v>
      </c>
    </row>
    <row r="21" spans="1:7" s="2" customFormat="1" ht="15">
      <c r="A21" s="1" t="s">
        <v>39</v>
      </c>
      <c r="B21" s="18" t="s">
        <v>29</v>
      </c>
      <c r="C21" s="18" t="s">
        <v>40</v>
      </c>
      <c r="D21" s="19" t="s">
        <v>38</v>
      </c>
      <c r="E21" s="34">
        <v>255.9</v>
      </c>
      <c r="F21" s="34">
        <v>240.88144</v>
      </c>
      <c r="G21" s="20">
        <v>94.1</v>
      </c>
    </row>
    <row r="22" spans="1:7" s="10" customFormat="1" ht="14.25">
      <c r="A22" s="8" t="s">
        <v>42</v>
      </c>
      <c r="B22" s="22" t="s">
        <v>40</v>
      </c>
      <c r="C22" s="22" t="s">
        <v>26</v>
      </c>
      <c r="D22" s="35" t="s">
        <v>41</v>
      </c>
      <c r="E22" s="32">
        <v>49</v>
      </c>
      <c r="F22" s="32">
        <v>47.5</v>
      </c>
      <c r="G22" s="24">
        <v>96.9</v>
      </c>
    </row>
    <row r="23" spans="1:7" s="2" customFormat="1" ht="24.75">
      <c r="A23" s="1" t="s">
        <v>44</v>
      </c>
      <c r="B23" s="18" t="s">
        <v>40</v>
      </c>
      <c r="C23" s="18" t="s">
        <v>45</v>
      </c>
      <c r="D23" s="19" t="s">
        <v>43</v>
      </c>
      <c r="E23" s="34">
        <v>49</v>
      </c>
      <c r="F23" s="34">
        <v>47.5</v>
      </c>
      <c r="G23" s="20">
        <v>96.9</v>
      </c>
    </row>
    <row r="24" spans="1:7" s="10" customFormat="1" ht="14.25">
      <c r="A24" s="8" t="s">
        <v>47</v>
      </c>
      <c r="B24" s="22" t="s">
        <v>32</v>
      </c>
      <c r="C24" s="22" t="s">
        <v>26</v>
      </c>
      <c r="D24" s="35" t="s">
        <v>46</v>
      </c>
      <c r="E24" s="32">
        <v>981</v>
      </c>
      <c r="F24" s="32">
        <v>980.84500000000003</v>
      </c>
      <c r="G24" s="24">
        <v>100</v>
      </c>
    </row>
    <row r="25" spans="1:7" s="2" customFormat="1" ht="15">
      <c r="A25" s="1" t="s">
        <v>49</v>
      </c>
      <c r="B25" s="18" t="s">
        <v>32</v>
      </c>
      <c r="C25" s="18" t="s">
        <v>50</v>
      </c>
      <c r="D25" s="19" t="s">
        <v>48</v>
      </c>
      <c r="E25" s="34">
        <v>981</v>
      </c>
      <c r="F25" s="34">
        <v>980.84500000000003</v>
      </c>
      <c r="G25" s="20">
        <v>100</v>
      </c>
    </row>
    <row r="26" spans="1:7" s="10" customFormat="1" ht="14.25">
      <c r="A26" s="8" t="s">
        <v>52</v>
      </c>
      <c r="B26" s="22" t="s">
        <v>53</v>
      </c>
      <c r="C26" s="22" t="s">
        <v>26</v>
      </c>
      <c r="D26" s="35" t="s">
        <v>51</v>
      </c>
      <c r="E26" s="32">
        <v>1952.77522</v>
      </c>
      <c r="F26" s="32">
        <v>1930.79323</v>
      </c>
      <c r="G26" s="24">
        <v>98.9</v>
      </c>
    </row>
    <row r="27" spans="1:7" s="2" customFormat="1" ht="15">
      <c r="A27" s="1" t="s">
        <v>55</v>
      </c>
      <c r="B27" s="18" t="s">
        <v>53</v>
      </c>
      <c r="C27" s="18" t="s">
        <v>40</v>
      </c>
      <c r="D27" s="19" t="s">
        <v>54</v>
      </c>
      <c r="E27" s="34">
        <v>1952.77522</v>
      </c>
      <c r="F27" s="34">
        <v>1930.79323</v>
      </c>
      <c r="G27" s="20">
        <v>98.9</v>
      </c>
    </row>
    <row r="28" spans="1:7" s="10" customFormat="1" ht="14.25">
      <c r="A28" s="8" t="s">
        <v>57</v>
      </c>
      <c r="B28" s="22" t="s">
        <v>58</v>
      </c>
      <c r="C28" s="22" t="s">
        <v>26</v>
      </c>
      <c r="D28" s="35" t="s">
        <v>56</v>
      </c>
      <c r="E28" s="32">
        <v>1</v>
      </c>
      <c r="F28" s="32">
        <v>1</v>
      </c>
      <c r="G28" s="24">
        <v>100</v>
      </c>
    </row>
    <row r="29" spans="1:7" s="2" customFormat="1" ht="15">
      <c r="A29" s="1" t="s">
        <v>60</v>
      </c>
      <c r="B29" s="18" t="s">
        <v>58</v>
      </c>
      <c r="C29" s="18" t="s">
        <v>25</v>
      </c>
      <c r="D29" s="19" t="s">
        <v>59</v>
      </c>
      <c r="E29" s="34">
        <v>1</v>
      </c>
      <c r="F29" s="34">
        <v>1</v>
      </c>
      <c r="G29" s="20">
        <v>100</v>
      </c>
    </row>
    <row r="30" spans="1:7" s="10" customFormat="1" ht="14.25">
      <c r="A30" s="8" t="s">
        <v>62</v>
      </c>
      <c r="B30" s="22" t="s">
        <v>45</v>
      </c>
      <c r="C30" s="22" t="s">
        <v>26</v>
      </c>
      <c r="D30" s="35" t="s">
        <v>61</v>
      </c>
      <c r="E30" s="32">
        <v>61.8</v>
      </c>
      <c r="F30" s="32">
        <v>61.8</v>
      </c>
      <c r="G30" s="24">
        <v>100</v>
      </c>
    </row>
    <row r="31" spans="1:7" s="2" customFormat="1" ht="15">
      <c r="A31" s="1" t="s">
        <v>64</v>
      </c>
      <c r="B31" s="18" t="s">
        <v>45</v>
      </c>
      <c r="C31" s="18" t="s">
        <v>25</v>
      </c>
      <c r="D31" s="19" t="s">
        <v>63</v>
      </c>
      <c r="E31" s="34">
        <v>61.8</v>
      </c>
      <c r="F31" s="34">
        <v>61.8</v>
      </c>
      <c r="G31" s="20">
        <v>100</v>
      </c>
    </row>
    <row r="32" spans="1:7" s="10" customFormat="1" ht="14.25">
      <c r="A32" s="8" t="s">
        <v>66</v>
      </c>
      <c r="B32" s="22" t="s">
        <v>35</v>
      </c>
      <c r="C32" s="22" t="s">
        <v>26</v>
      </c>
      <c r="D32" s="35" t="s">
        <v>65</v>
      </c>
      <c r="E32" s="32">
        <v>5</v>
      </c>
      <c r="F32" s="32">
        <v>5</v>
      </c>
      <c r="G32" s="24">
        <v>100</v>
      </c>
    </row>
    <row r="33" spans="1:7" s="2" customFormat="1" ht="15">
      <c r="A33" s="1" t="s">
        <v>68</v>
      </c>
      <c r="B33" s="18" t="s">
        <v>35</v>
      </c>
      <c r="C33" s="18" t="s">
        <v>29</v>
      </c>
      <c r="D33" s="19" t="s">
        <v>67</v>
      </c>
      <c r="E33" s="34">
        <v>5</v>
      </c>
      <c r="F33" s="34">
        <v>5</v>
      </c>
      <c r="G33" s="20">
        <v>100</v>
      </c>
    </row>
    <row r="34" spans="1:7" ht="14.25">
      <c r="B34" s="25"/>
      <c r="C34" s="26"/>
      <c r="D34" s="27" t="s">
        <v>10</v>
      </c>
      <c r="E34" s="33">
        <f>E15</f>
        <v>5153.6802200000002</v>
      </c>
      <c r="F34" s="33">
        <f>F15</f>
        <v>5101.4991399999999</v>
      </c>
      <c r="G34" s="28">
        <f>G15</f>
        <v>99</v>
      </c>
    </row>
    <row r="35" spans="1:7" ht="24" hidden="1">
      <c r="B35" s="25"/>
      <c r="C35" s="26"/>
      <c r="D35" s="29" t="s">
        <v>18</v>
      </c>
      <c r="E35" s="33"/>
      <c r="F35" s="33"/>
      <c r="G35" s="28" t="str">
        <f>IF(F35&lt;&gt;0,IF(E35&lt;&gt;0,ROUND(100*F35/E35,1),""),"")</f>
        <v/>
      </c>
    </row>
    <row r="36" spans="1:7" ht="14.25">
      <c r="B36" s="25"/>
      <c r="C36" s="26"/>
      <c r="D36" s="30" t="s">
        <v>11</v>
      </c>
      <c r="E36" s="33">
        <f>E34+E35</f>
        <v>5153.6802200000002</v>
      </c>
      <c r="F36" s="33">
        <f>F34+F35</f>
        <v>5101.4991399999999</v>
      </c>
      <c r="G36" s="28">
        <f>IF(F36&lt;&gt;0,IF(E36&lt;&gt;0,ROUND(100*F36/E36,1),""),"")</f>
        <v>99</v>
      </c>
    </row>
  </sheetData>
  <mergeCells count="8">
    <mergeCell ref="C10:G10"/>
    <mergeCell ref="D2:G2"/>
    <mergeCell ref="D3:G3"/>
    <mergeCell ref="D4:G4"/>
    <mergeCell ref="D6:G6"/>
    <mergeCell ref="C8:G8"/>
    <mergeCell ref="C9:G9"/>
    <mergeCell ref="D5:G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2015-01-14T05:41:11Z</cp:lastPrinted>
  <dcterms:created xsi:type="dcterms:W3CDTF">2007-09-07T04:40:06Z</dcterms:created>
  <dcterms:modified xsi:type="dcterms:W3CDTF">2022-03-21T10:49:42Z</dcterms:modified>
</cp:coreProperties>
</file>